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"/>
    </mc:Choice>
  </mc:AlternateContent>
  <bookViews>
    <workbookView xWindow="0" yWindow="0" windowWidth="28800" windowHeight="11775"/>
  </bookViews>
  <sheets>
    <sheet name="Önyazı" sheetId="3" r:id="rId1"/>
    <sheet name="ÖN LİSANS" sheetId="7" r:id="rId2"/>
    <sheet name="LİSANS" sheetId="6" r:id="rId3"/>
    <sheet name="LİSANSÜSTÜ" sheetId="1" r:id="rId4"/>
    <sheet name="Geçersiz Liste" sheetId="5" r:id="rId5"/>
  </sheets>
  <calcPr calcId="162913"/>
</workbook>
</file>

<file path=xl/calcChain.xml><?xml version="1.0" encoding="utf-8"?>
<calcChain xmlns="http://schemas.openxmlformats.org/spreadsheetml/2006/main">
  <c r="G9" i="1" l="1"/>
  <c r="N9" i="1" s="1"/>
  <c r="G3" i="1"/>
  <c r="N3" i="1" s="1"/>
  <c r="G8" i="1"/>
  <c r="G4" i="1"/>
  <c r="I3" i="1"/>
  <c r="I8" i="1"/>
  <c r="I4" i="1"/>
  <c r="I9" i="1"/>
  <c r="G10" i="6"/>
  <c r="O10" i="6" s="1"/>
  <c r="I10" i="6"/>
  <c r="G9" i="6"/>
  <c r="I9" i="6"/>
  <c r="G5" i="6"/>
  <c r="I5" i="6"/>
  <c r="O5" i="6" l="1"/>
  <c r="N4" i="1"/>
  <c r="N8" i="1"/>
  <c r="O9" i="6"/>
  <c r="G3" i="6"/>
  <c r="I3" i="6"/>
  <c r="G11" i="6"/>
  <c r="O11" i="6" s="1"/>
  <c r="I11" i="6"/>
  <c r="O3" i="6" l="1"/>
  <c r="G6" i="1"/>
  <c r="I6" i="1"/>
  <c r="N6" i="1" l="1"/>
  <c r="I3" i="7"/>
  <c r="G3" i="7"/>
  <c r="M3" i="7" s="1"/>
  <c r="I8" i="6"/>
  <c r="G8" i="6"/>
  <c r="O8" i="6" s="1"/>
  <c r="I7" i="6"/>
  <c r="G7" i="6"/>
  <c r="O7" i="6" s="1"/>
  <c r="I4" i="6"/>
  <c r="G4" i="6"/>
  <c r="I6" i="6"/>
  <c r="G6" i="6"/>
  <c r="O6" i="6" s="1"/>
  <c r="O4" i="6" l="1"/>
  <c r="G7" i="1"/>
  <c r="I7" i="1"/>
  <c r="N7" i="1" l="1"/>
  <c r="I5" i="1"/>
  <c r="G5" i="1"/>
  <c r="N5" i="1" l="1"/>
</calcChain>
</file>

<file path=xl/comments1.xml><?xml version="1.0" encoding="utf-8"?>
<comments xmlns="http://schemas.openxmlformats.org/spreadsheetml/2006/main">
  <authors>
    <author>Windows Kullanıcısı</author>
  </authors>
  <commentList>
    <comment ref="M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10.03.2021 tarihinde yapılan ve 6 ay geçerli dil sınav sonucu olduğu için geçersiz.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Dil Puanı Belgesinin Süresi Geçmiş.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Belge yülklenmesinde hata var, belgeler yüklenmemiş.</t>
        </r>
      </text>
    </comment>
  </commentList>
</comments>
</file>

<file path=xl/sharedStrings.xml><?xml version="1.0" encoding="utf-8"?>
<sst xmlns="http://schemas.openxmlformats.org/spreadsheetml/2006/main" count="263" uniqueCount="141">
  <si>
    <t>Adı Soyadı</t>
  </si>
  <si>
    <t>Kriter 4 - Engelli öğrencilere (engelliliğin belgelenmesi kaydıyla) +10 Puan</t>
  </si>
  <si>
    <t>Kriter 7 - Daha önce yararlanma (her bir faaliyet için (öğrenim-staj ayrımı yapılmaksızın hibeli veya hibesiz) - 10 Puan</t>
  </si>
  <si>
    <t>FAKÜLTE/ENSTİTÜ/YÜKSEKOKUL/MESLEK YÜKSEK OKULU</t>
  </si>
  <si>
    <t>Yabancı Dil Puanı</t>
  </si>
  <si>
    <t>BÖLÜM</t>
  </si>
  <si>
    <t>SONUÇ</t>
  </si>
  <si>
    <t>GEÇERSİZ</t>
  </si>
  <si>
    <t>TOPLAM ERASMUS PUANI</t>
  </si>
  <si>
    <t>Gidilecek Ülke</t>
  </si>
  <si>
    <r>
      <rPr>
        <b/>
        <sz val="16"/>
        <color rgb="FFFFFFFF"/>
        <rFont val="Times New Roman"/>
        <family val="1"/>
      </rPr>
      <t>LÜTFEN AÇIKLAMALARI DİKKATLİ BİR ŞEKİLDE OKUYUNUZ!</t>
    </r>
  </si>
  <si>
    <r>
      <rPr>
        <sz val="10"/>
        <rFont val="Times New Roman"/>
        <family val="1"/>
      </rPr>
      <t>4’lük sistemdeki genel ağırlıklı not ortalamasını ifade etmektedir.</t>
    </r>
  </si>
  <si>
    <r>
      <rPr>
        <b/>
        <sz val="10"/>
        <rFont val="Times New Roman"/>
        <family val="1"/>
      </rPr>
      <t>GANO (100)</t>
    </r>
  </si>
  <si>
    <t>4’lük sistemdeki notların 100’lük sistemdeki karşılıklarını ifade etmektedir. Ayrıntılı bilgi için TIKLAYINIZ.</t>
  </si>
  <si>
    <t>GANO (4)</t>
  </si>
  <si>
    <t>GANO(4'lük Sistem)</t>
  </si>
  <si>
    <t>GANO (100'lük Sistem)</t>
  </si>
  <si>
    <t>YABANCI DİL PUANI</t>
  </si>
  <si>
    <t>Kriter 2 - Dil Puanı (%50)</t>
  </si>
  <si>
    <t>Kriter 1 - Akademik başarı düzeyi(GANO) (%50)</t>
  </si>
  <si>
    <t xml:space="preserve">DAHA ÖNCE ERASMUS+ HAREKETLİLİKLERİNDEN FAYDALANMA </t>
  </si>
  <si>
    <t>GEREKÇE</t>
  </si>
  <si>
    <t>Kriter 6 - Başvuru esnasında staj yeri kabul mektubu sunma +10 Puan</t>
  </si>
  <si>
    <t>Kriter 7 - Pandemi dönemi hariç daha önce yararlanma (her bir faaliyet için (öğrenim-staj ayrımı yapılmaksızın hibeli veya hibesiz)          - 10 Puan</t>
  </si>
  <si>
    <r>
      <t xml:space="preserve">Pandemi dönemi hariç daha önce Erasmus+ hareketliliklerinden faydalanma durumunda, her bir faaliyet için öğrenim-staj ayrımı yapılmaksızın hibeli veya hibesiz faydalanılan her hareketlilik için </t>
    </r>
    <r>
      <rPr>
        <b/>
        <sz val="10"/>
        <rFont val="Times New Roman"/>
        <family val="1"/>
      </rPr>
      <t xml:space="preserve">-10 </t>
    </r>
    <r>
      <rPr>
        <sz val="10"/>
        <rFont val="Times New Roman"/>
        <family val="1"/>
      </rPr>
      <t xml:space="preserve">puan düşürülmektedir. </t>
    </r>
  </si>
  <si>
    <r>
      <rPr>
        <sz val="10"/>
        <rFont val="Times New Roman"/>
        <family val="1"/>
      </rPr>
      <t xml:space="preserve">Asil hak elde eden öğrenciler belgelerini hazırlamaya başlayabilirler.
</t>
    </r>
    <r>
      <rPr>
        <sz val="10"/>
        <rFont val="Times New Roman"/>
        <family val="1"/>
      </rPr>
      <t xml:space="preserve">Yedek hak elde eden öğrenciler staj hareketliliğinden faydalanmak için asil hak elde eden öğrencilerin feragat etmesini
</t>
    </r>
    <r>
      <rPr>
        <sz val="10"/>
        <rFont val="Times New Roman"/>
        <family val="1"/>
      </rPr>
      <t>beklemek zorundadırlar. Feragat eden öğrenci olması durumunda, bu öğrencinin staj hakkı puanı en yüksek olan yedek öğrenciye verilecektir.</t>
    </r>
  </si>
  <si>
    <r>
      <rPr>
        <sz val="10"/>
        <rFont val="Times New Roman"/>
        <family val="1"/>
      </rPr>
      <t xml:space="preserve">Toplam puan şu şekilde hesaplanmaktadır:
</t>
    </r>
    <r>
      <rPr>
        <b/>
        <sz val="10"/>
        <rFont val="Times New Roman"/>
        <family val="1"/>
      </rPr>
      <t xml:space="preserve">TP= </t>
    </r>
    <r>
      <rPr>
        <b/>
        <sz val="10"/>
        <color rgb="FF5B9BD4"/>
        <rFont val="Times New Roman"/>
        <family val="1"/>
      </rPr>
      <t xml:space="preserve">GANO (100) X 0,5 </t>
    </r>
    <r>
      <rPr>
        <b/>
        <sz val="12"/>
        <rFont val="Times New Roman"/>
        <family val="1"/>
      </rPr>
      <t xml:space="preserve">+ </t>
    </r>
    <r>
      <rPr>
        <b/>
        <sz val="10"/>
        <color rgb="FFEC7C30"/>
        <rFont val="Times New Roman"/>
        <family val="1"/>
      </rPr>
      <t xml:space="preserve">YAZILI DİL PUANI X 0,5 </t>
    </r>
    <r>
      <rPr>
        <b/>
        <sz val="10"/>
        <color rgb="FFFFC000"/>
        <rFont val="Times New Roman"/>
        <family val="1"/>
      </rPr>
      <t xml:space="preserve"> +ENGELLİ ÖĞRENCİLERE (+10) + </t>
    </r>
    <r>
      <rPr>
        <b/>
        <sz val="10"/>
        <color rgb="FFFF0000"/>
        <rFont val="Times New Roman"/>
        <family val="1"/>
        <charset val="162"/>
      </rPr>
      <t>BAŞVURU ESNASINDA STAJ YERİ DAVET MEKTUBU SUNMA (+10)</t>
    </r>
    <r>
      <rPr>
        <b/>
        <sz val="10"/>
        <color rgb="FFFFC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– </t>
    </r>
    <r>
      <rPr>
        <b/>
        <sz val="10"/>
        <color rgb="FF0070C0"/>
        <rFont val="Times New Roman"/>
        <family val="1"/>
        <charset val="162"/>
      </rPr>
      <t>PANDEMİ DÖNEMİ HARİCİNDE DAHA ÖNCE ERASMUS+ HAREKETLİLİKLERİNDEN FAYDALANMA(-10)</t>
    </r>
    <r>
      <rPr>
        <b/>
        <sz val="10"/>
        <color rgb="FF6FAC46"/>
        <rFont val="Times New Roman"/>
        <family val="1"/>
      </rPr>
      <t xml:space="preserve"> </t>
    </r>
    <r>
      <rPr>
        <b/>
        <sz val="10"/>
        <color rgb="FF00B0F0"/>
        <rFont val="Times New Roman"/>
        <family val="1"/>
        <charset val="162"/>
      </rPr>
      <t xml:space="preserve">-DİL SINAVINA BAŞVURU YAPIP GİRMEYEN(-5) </t>
    </r>
  </si>
  <si>
    <t>T.C Kimlik Numarası</t>
  </si>
  <si>
    <t>İngiliz Dili ve Edebiyatı</t>
  </si>
  <si>
    <t>Elektrik-Elektronik Mühendisliği</t>
  </si>
  <si>
    <t>Dış Ticaret</t>
  </si>
  <si>
    <t>Kriter 7 - Pandemi dönemi hariç daha önce yararlanma (her bir faaliyet için (öğrenim-staj ayrımı yapılmaksızın hibeli veya hibesiz)          -10 Puan</t>
  </si>
  <si>
    <t>ALMANYA</t>
  </si>
  <si>
    <t>Fakülte/Enstitü/Meslek Yüksek Okulu</t>
  </si>
  <si>
    <t>Lisansüstü Enstitüsü</t>
  </si>
  <si>
    <t>İş Sağlığı ve Güvenliği</t>
  </si>
  <si>
    <t>FRANSA</t>
  </si>
  <si>
    <t>Kimya</t>
  </si>
  <si>
    <t>HOLLANDA</t>
  </si>
  <si>
    <t>Beden Eğitimi ve Spor</t>
  </si>
  <si>
    <t>POLONYA</t>
  </si>
  <si>
    <t>Bilgisayar Mühendisliği</t>
  </si>
  <si>
    <t>Fen Edebiyat Fakültesi</t>
  </si>
  <si>
    <t>Mühendislik Fakültesi</t>
  </si>
  <si>
    <t>İSPANYA</t>
  </si>
  <si>
    <t>Endüstri Mühendisliği</t>
  </si>
  <si>
    <t>Kütahya Sosyal Bilimler Meslek Yüksek Okulu</t>
  </si>
  <si>
    <t>ZE****  KU**</t>
  </si>
  <si>
    <t>15*******68</t>
  </si>
  <si>
    <t>SE***** ŞA***</t>
  </si>
  <si>
    <t>16*******52</t>
  </si>
  <si>
    <t>FE****  IR***</t>
  </si>
  <si>
    <t>48*******78</t>
  </si>
  <si>
    <t>FA*** ME******</t>
  </si>
  <si>
    <t>10*******08</t>
  </si>
  <si>
    <t>İS****  YI****</t>
  </si>
  <si>
    <t>67*******10</t>
  </si>
  <si>
    <t>GÜ**** NA***</t>
  </si>
  <si>
    <t>11*******66</t>
  </si>
  <si>
    <t>TU*** SA**</t>
  </si>
  <si>
    <t>17*******36</t>
  </si>
  <si>
    <t>DO***** KA**</t>
  </si>
  <si>
    <t>24*******44</t>
  </si>
  <si>
    <t>İS**** KÖ*****</t>
  </si>
  <si>
    <t>44*******96</t>
  </si>
  <si>
    <t>41*******04</t>
  </si>
  <si>
    <t>29*******56</t>
  </si>
  <si>
    <t>AY** AT**</t>
  </si>
  <si>
    <t>2020-2022 PROJE DÖNEMİ (2020-1-TR01-KA103-081166) ERASMUS+ ÖĞRENCİ STAJ HAREKETLİLİĞİ EK
BAŞVURU ÖĞRENCİ STAJ HAREKETLİLİĞİ SONUÇLARI</t>
  </si>
  <si>
    <t xml:space="preserve"> 07.11.2021 ve 26.03.2022 tarihinde yapılan Erasmus+ Yabancı Dil Sınavı ve/veya YÖK tarafından tanınırlığı olan son 5 yıl içinde yapılmış yabancı dil sınavlarını ifade etmektedir.</t>
  </si>
  <si>
    <t>2020-2022 PROJE DÖNEMİ (2020-1-TR01-KA103-081166) ERASMUS+ ÖĞRENCİ STAJ HAREKETLİLİĞİ EK BAŞVURU SONUÇ LİSTESİ (24.06.2022)</t>
  </si>
  <si>
    <t>Makine Mühendisliği</t>
  </si>
  <si>
    <t>İktisadi ve İdari Bilimler Fakültesi</t>
  </si>
  <si>
    <t>Kamu Yönetimi</t>
  </si>
  <si>
    <t>Simav Teknoloji Fakültesi</t>
  </si>
  <si>
    <t>Spor Bilimleri Fakültesi</t>
  </si>
  <si>
    <t>Antrenörlük Eğitimi</t>
  </si>
  <si>
    <t>Pazarlama</t>
  </si>
  <si>
    <t>Uluslararası Ticaret ve Finans</t>
  </si>
  <si>
    <t>LİTVANYA</t>
  </si>
  <si>
    <t>Ekonometri</t>
  </si>
  <si>
    <t>PORTEKİZ</t>
  </si>
  <si>
    <t>Hareketliliğe seçilen öğrenciler için: Yükseköğretim kurumu tarafından hareketlilikle ilgili olarak düzenlenen toplantılara/eğitimlere mazeretsiz katılmama -5</t>
  </si>
  <si>
    <t xml:space="preserve">Kriter 8-Hareketliliğe seçilen öğrenciler için: Yükseköğretim kurumu tarafından hareketlilikle ilgili olarak düzenlenen toplantılara/eğitimlere mazeretsiz katılmama -5 </t>
  </si>
  <si>
    <t>Kriter 3-Şehit ve gazi çocuklarına +15</t>
  </si>
  <si>
    <t>İS* BU*** BU****</t>
  </si>
  <si>
    <t>10*******98</t>
  </si>
  <si>
    <t>FA**** ÜZ***</t>
  </si>
  <si>
    <t>43*******50</t>
  </si>
  <si>
    <t>EV* ÖZ*****</t>
  </si>
  <si>
    <t>42*******90</t>
  </si>
  <si>
    <t>HÜ***** YI****</t>
  </si>
  <si>
    <t>25*******40</t>
  </si>
  <si>
    <t>AL*** AL* AF**</t>
  </si>
  <si>
    <t>12*******14</t>
  </si>
  <si>
    <t>SU** YI******</t>
  </si>
  <si>
    <t>19*******98</t>
  </si>
  <si>
    <t>İR** EZ*** AR****</t>
  </si>
  <si>
    <t>Eksik Belge</t>
  </si>
  <si>
    <t>MU*** RO**</t>
  </si>
  <si>
    <t>11*******58</t>
  </si>
  <si>
    <t>ME*** PO***</t>
  </si>
  <si>
    <t>13*******40</t>
  </si>
  <si>
    <t>SA****** DA***</t>
  </si>
  <si>
    <t>13*******76</t>
  </si>
  <si>
    <t>HA**** ÇE***</t>
  </si>
  <si>
    <t>19*******72</t>
  </si>
  <si>
    <t>VE***** AL*****</t>
  </si>
  <si>
    <t>20*******58</t>
  </si>
  <si>
    <t>AL**** NU****** AS**</t>
  </si>
  <si>
    <t>22*******60</t>
  </si>
  <si>
    <t>Gİ*** YE*******</t>
  </si>
  <si>
    <t>22*******28</t>
  </si>
  <si>
    <t>HA*** AC**</t>
  </si>
  <si>
    <t>31*******92</t>
  </si>
  <si>
    <t>ME**** TU****</t>
  </si>
  <si>
    <t>31*******24</t>
  </si>
  <si>
    <t>SE*** NU* Bİ****</t>
  </si>
  <si>
    <t>33*******12</t>
  </si>
  <si>
    <t>EM*** KÖ**</t>
  </si>
  <si>
    <t>34*******38</t>
  </si>
  <si>
    <t>HA*** HÜ***** KA****</t>
  </si>
  <si>
    <t>35*******88</t>
  </si>
  <si>
    <t>MU****** KA*****</t>
  </si>
  <si>
    <t>55*******66</t>
  </si>
  <si>
    <t>YA*******SH**** AB**********</t>
  </si>
  <si>
    <t>99*******96</t>
  </si>
  <si>
    <t>99*******64</t>
  </si>
  <si>
    <t>SE*** PO** SA****</t>
  </si>
  <si>
    <t xml:space="preserve"> </t>
  </si>
  <si>
    <t>KONTENJAN DURUMU</t>
  </si>
  <si>
    <t>İİBF Kontenjanından Yerleş</t>
  </si>
  <si>
    <t>Fen Edebiyat Fakültesi Kontenjanından Yerleşti</t>
  </si>
  <si>
    <t>Simav Teknoloji Fakültesi Kontenjanından Yerleşti</t>
  </si>
  <si>
    <t>Mühendislik Fakültesi Kontenjanından Yerleşti</t>
  </si>
  <si>
    <t>Spor Bilimleri Fakültesi Kontenjanından Yerleşti</t>
  </si>
  <si>
    <t>ASİL</t>
  </si>
  <si>
    <t>ASİ.</t>
  </si>
  <si>
    <t>Genel Lisans Kontenjanından Yerleşti</t>
  </si>
  <si>
    <t>Lisansüstü Kontenjanından Yerleşti</t>
  </si>
  <si>
    <t>Ön Lisans Kontenjanından Yerleşti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</si>
</sst>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name val="Times New Roman"/>
      <family val="1"/>
    </font>
    <font>
      <b/>
      <sz val="16"/>
      <name val="Times New Roman"/>
      <family val="1"/>
      <charset val="162"/>
    </font>
    <font>
      <b/>
      <sz val="16"/>
      <color rgb="FFFFFFFF"/>
      <name val="Times New Roman"/>
      <family val="1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name val="Times New Roman"/>
      <family val="1"/>
    </font>
    <font>
      <u/>
      <sz val="10"/>
      <color theme="10"/>
      <name val="Times New Roman"/>
      <family val="1"/>
      <charset val="162"/>
    </font>
    <font>
      <sz val="10"/>
      <color rgb="FF000000"/>
      <name val="Times New Roman"/>
      <family val="1"/>
    </font>
    <font>
      <b/>
      <sz val="10"/>
      <color rgb="FF5B9BD4"/>
      <name val="Times New Roman"/>
      <family val="1"/>
    </font>
    <font>
      <b/>
      <sz val="12"/>
      <name val="Times New Roman"/>
      <family val="1"/>
    </font>
    <font>
      <b/>
      <sz val="10"/>
      <color rgb="FFEC7C3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6FAC46"/>
      <name val="Times New Roman"/>
      <family val="1"/>
    </font>
    <font>
      <b/>
      <sz val="10"/>
      <color rgb="FF00B0F0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28"/>
      <color theme="1"/>
      <name val="Calibri"/>
      <family val="2"/>
      <scheme val="minor"/>
    </font>
    <font>
      <sz val="14"/>
      <name val="Calibri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b/>
      <sz val="14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66FF33"/>
        <bgColor indexed="64"/>
      </patternFill>
    </fill>
    <fill>
      <patternFill patternType="solid">
        <fgColor rgb="FFFF00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 wrapText="1" shrinkToFit="1"/>
    </xf>
    <xf numFmtId="2" fontId="4" fillId="0" borderId="1" xfId="0" applyNumberFormat="1" applyFont="1" applyBorder="1" applyAlignment="1">
      <alignment horizontal="center" wrapText="1" shrinkToFit="1"/>
    </xf>
    <xf numFmtId="0" fontId="0" fillId="0" borderId="0" xfId="0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wrapText="1" shrinkToFit="1"/>
    </xf>
    <xf numFmtId="0" fontId="2" fillId="0" borderId="9" xfId="0" applyFont="1" applyBorder="1" applyAlignment="1">
      <alignment horizontal="center" wrapText="1" shrinkToFit="1"/>
    </xf>
    <xf numFmtId="2" fontId="4" fillId="0" borderId="9" xfId="0" applyNumberFormat="1" applyFont="1" applyBorder="1" applyAlignment="1">
      <alignment horizontal="center" wrapText="1" shrinkToFit="1"/>
    </xf>
    <xf numFmtId="2" fontId="4" fillId="0" borderId="10" xfId="0" applyNumberFormat="1" applyFont="1" applyBorder="1" applyAlignment="1">
      <alignment horizontal="center" wrapText="1" shrinkToFit="1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8" fillId="9" borderId="1" xfId="0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2" fontId="29" fillId="9" borderId="1" xfId="0" applyNumberFormat="1" applyFont="1" applyFill="1" applyBorder="1" applyAlignment="1">
      <alignment horizontal="center"/>
    </xf>
    <xf numFmtId="2" fontId="30" fillId="9" borderId="1" xfId="0" applyNumberFormat="1" applyFont="1" applyFill="1" applyBorder="1" applyAlignment="1">
      <alignment horizontal="center"/>
    </xf>
    <xf numFmtId="0" fontId="28" fillId="9" borderId="1" xfId="0" applyNumberFormat="1" applyFont="1" applyFill="1" applyBorder="1" applyAlignment="1">
      <alignment horizontal="center"/>
    </xf>
    <xf numFmtId="0" fontId="30" fillId="9" borderId="1" xfId="0" applyNumberFormat="1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0" fillId="6" borderId="1" xfId="0" applyNumberFormat="1" applyFill="1" applyBorder="1" applyAlignment="1" applyProtection="1">
      <alignment horizontal="center"/>
    </xf>
    <xf numFmtId="0" fontId="29" fillId="6" borderId="1" xfId="0" applyFont="1" applyFill="1" applyBorder="1" applyAlignment="1">
      <alignment horizontal="center"/>
    </xf>
    <xf numFmtId="2" fontId="29" fillId="6" borderId="1" xfId="0" applyNumberFormat="1" applyFont="1" applyFill="1" applyBorder="1" applyAlignment="1">
      <alignment horizontal="center"/>
    </xf>
    <xf numFmtId="2" fontId="30" fillId="6" borderId="1" xfId="0" applyNumberFormat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6" borderId="1" xfId="0" applyNumberFormat="1" applyFont="1" applyFill="1" applyBorder="1" applyAlignment="1">
      <alignment horizontal="center"/>
    </xf>
    <xf numFmtId="0" fontId="30" fillId="6" borderId="1" xfId="0" applyNumberFormat="1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0" fillId="7" borderId="1" xfId="0" applyNumberFormat="1" applyFill="1" applyBorder="1" applyAlignment="1" applyProtection="1">
      <alignment horizontal="center"/>
    </xf>
    <xf numFmtId="0" fontId="29" fillId="7" borderId="1" xfId="0" applyFont="1" applyFill="1" applyBorder="1" applyAlignment="1">
      <alignment horizontal="center"/>
    </xf>
    <xf numFmtId="2" fontId="29" fillId="7" borderId="1" xfId="0" applyNumberFormat="1" applyFont="1" applyFill="1" applyBorder="1" applyAlignment="1">
      <alignment horizontal="center"/>
    </xf>
    <xf numFmtId="2" fontId="30" fillId="7" borderId="1" xfId="0" applyNumberFormat="1" applyFont="1" applyFill="1" applyBorder="1" applyAlignment="1">
      <alignment horizontal="center"/>
    </xf>
    <xf numFmtId="0" fontId="28" fillId="7" borderId="1" xfId="0" applyNumberFormat="1" applyFont="1" applyFill="1" applyBorder="1" applyAlignment="1">
      <alignment horizontal="center"/>
    </xf>
    <xf numFmtId="0" fontId="30" fillId="7" borderId="1" xfId="0" applyNumberFormat="1" applyFont="1" applyFill="1" applyBorder="1" applyAlignment="1">
      <alignment horizontal="center"/>
    </xf>
    <xf numFmtId="0" fontId="28" fillId="6" borderId="1" xfId="0" applyNumberFormat="1" applyFont="1" applyFill="1" applyBorder="1" applyAlignment="1" applyProtection="1">
      <alignment horizontal="center"/>
    </xf>
    <xf numFmtId="0" fontId="0" fillId="9" borderId="1" xfId="0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2" fontId="5" fillId="9" borderId="12" xfId="0" applyNumberFormat="1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10" borderId="1" xfId="0" applyFont="1" applyFill="1" applyBorder="1"/>
    <xf numFmtId="0" fontId="4" fillId="11" borderId="1" xfId="0" applyFont="1" applyFill="1" applyBorder="1" applyAlignment="1">
      <alignment horizontal="center"/>
    </xf>
    <xf numFmtId="0" fontId="0" fillId="11" borderId="1" xfId="0" applyNumberFormat="1" applyFill="1" applyBorder="1" applyAlignment="1" applyProtection="1">
      <alignment horizontal="center"/>
    </xf>
    <xf numFmtId="0" fontId="0" fillId="11" borderId="1" xfId="0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2" fontId="29" fillId="11" borderId="1" xfId="0" applyNumberFormat="1" applyFont="1" applyFill="1" applyBorder="1" applyAlignment="1">
      <alignment horizontal="center"/>
    </xf>
    <xf numFmtId="2" fontId="30" fillId="11" borderId="1" xfId="0" applyNumberFormat="1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/>
    </xf>
    <xf numFmtId="0" fontId="28" fillId="11" borderId="1" xfId="0" applyNumberFormat="1" applyFont="1" applyFill="1" applyBorder="1" applyAlignment="1">
      <alignment horizontal="center"/>
    </xf>
    <xf numFmtId="0" fontId="30" fillId="11" borderId="1" xfId="0" applyNumberFormat="1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0" fontId="0" fillId="12" borderId="1" xfId="0" applyNumberFormat="1" applyFill="1" applyBorder="1" applyAlignment="1" applyProtection="1">
      <alignment horizontal="center"/>
    </xf>
    <xf numFmtId="0" fontId="0" fillId="12" borderId="1" xfId="0" applyFill="1" applyBorder="1" applyAlignment="1">
      <alignment horizontal="center"/>
    </xf>
    <xf numFmtId="0" fontId="29" fillId="12" borderId="1" xfId="0" applyFont="1" applyFill="1" applyBorder="1" applyAlignment="1">
      <alignment horizontal="center"/>
    </xf>
    <xf numFmtId="2" fontId="29" fillId="12" borderId="1" xfId="0" applyNumberFormat="1" applyFont="1" applyFill="1" applyBorder="1" applyAlignment="1">
      <alignment horizontal="center"/>
    </xf>
    <xf numFmtId="2" fontId="30" fillId="12" borderId="1" xfId="0" applyNumberFormat="1" applyFont="1" applyFill="1" applyBorder="1" applyAlignment="1">
      <alignment horizontal="center"/>
    </xf>
    <xf numFmtId="0" fontId="28" fillId="12" borderId="1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0" fillId="12" borderId="1" xfId="0" applyNumberFormat="1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 wrapText="1" shrinkToFit="1"/>
    </xf>
    <xf numFmtId="0" fontId="30" fillId="9" borderId="13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 wrapText="1" indent="2"/>
    </xf>
    <xf numFmtId="0" fontId="7" fillId="4" borderId="4" xfId="0" applyFont="1" applyFill="1" applyBorder="1" applyAlignment="1">
      <alignment horizontal="left" vertical="top" wrapText="1" indent="2"/>
    </xf>
    <xf numFmtId="0" fontId="7" fillId="4" borderId="5" xfId="0" applyFont="1" applyFill="1" applyBorder="1" applyAlignment="1">
      <alignment horizontal="left" vertical="top" wrapText="1" indent="2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3" xfId="1" applyFill="1" applyBorder="1" applyAlignment="1">
      <alignment horizontal="left" vertical="top" wrapText="1"/>
    </xf>
    <xf numFmtId="0" fontId="13" fillId="0" borderId="5" xfId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72"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>
          <bgColor rgb="FFFF00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0000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</dxfs>
  <tableStyles count="0" defaultTableStyle="TableStyleMedium2" defaultPivotStyle="PivotStyleLight16"/>
  <colors>
    <mruColors>
      <color rgb="FFFF0066"/>
      <color rgb="FF66FF33"/>
      <color rgb="FFFF66CC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3923918</xdr:colOff>
      <xdr:row>0</xdr:row>
      <xdr:rowOff>1614170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23918" cy="161417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0</xdr:rowOff>
    </xdr:from>
    <xdr:to>
      <xdr:col>2</xdr:col>
      <xdr:colOff>2476500</xdr:colOff>
      <xdr:row>0</xdr:row>
      <xdr:rowOff>1562100</xdr:rowOff>
    </xdr:to>
    <xdr:pic>
      <xdr:nvPicPr>
        <xdr:cNvPr id="4" name="Resi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0"/>
          <a:ext cx="2419350" cy="1562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o225" displayName="Tablo225" ref="A2:P3" totalsRowShown="0" headerRowDxfId="71" dataDxfId="70">
  <autoFilter ref="A2:P3"/>
  <sortState ref="A3:P38">
    <sortCondition descending="1" ref="M2:M38"/>
  </sortState>
  <tableColumns count="16">
    <tableColumn id="1" name="Adı Soyadı" dataDxfId="69"/>
    <tableColumn id="6" name="T.C Kimlik Numarası" dataDxfId="68"/>
    <tableColumn id="9" name="Fakülte/Enstitü/Meslek Yüksek Okulu" dataDxfId="67"/>
    <tableColumn id="21" name="BÖLÜM" dataDxfId="66"/>
    <tableColumn id="20" name="GANO(4'lük Sistem)" dataDxfId="65"/>
    <tableColumn id="18" name="GANO (100'lük Sistem)" dataDxfId="64"/>
    <tableColumn id="56" name="Kriter 1 - Akademik başarı düzeyi(GANO) (%50)" dataDxfId="63">
      <calculatedColumnFormula>F3/2</calculatedColumnFormula>
    </tableColumn>
    <tableColumn id="19" name="Yabancı Dil Puanı" dataDxfId="62"/>
    <tableColumn id="2" name="Kriter 2 - Dil Puanı (%50)" dataDxfId="61">
      <calculatedColumnFormula>H3/2</calculatedColumnFormula>
    </tableColumn>
    <tableColumn id="5" name="Kriter 4 - Engelli öğrencilere (engelliliğin belgelenmesi kaydıyla) +10 Puan" dataDxfId="60"/>
    <tableColumn id="7" name="Kriter 6 - Başvuru esnasında staj yeri kabul mektubu sunma +10 Puan" dataDxfId="59">
      <calculatedColumnFormula>+J572</calculatedColumnFormula>
    </tableColumn>
    <tableColumn id="8" name="Kriter 7 - Pandemi dönemi hariç daha önce yararlanma (her bir faaliyet için (öğrenim-staj ayrımı yapılmaksızın hibeli veya hibesiz)          -10 Puan" dataDxfId="58"/>
    <tableColumn id="14" name="TOPLAM ERASMUS PUANI" dataDxfId="57">
      <calculatedColumnFormula>SUM(Tablo225[Kriter 1 - Akademik başarı düzeyi(GANO) (%50)],Tablo225[Kriter 2 - Dil Puanı (%50)],Tablo225[Kriter 4 - Engelli öğrencilere (engelliliğin belgelenmesi kaydıyla) +10 Puan],Tablo225[Kriter 6 - Başvuru esnasında staj yeri kabul mektubu sunma +10 Puan],Tablo225[Kriter 7 - Pandemi dönemi hariç daha önce yararlanma (her bir faaliyet için (öğrenim-staj ayrımı yapılmaksızın hibeli veya hibesiz)          -10 Puan])</calculatedColumnFormula>
    </tableColumn>
    <tableColumn id="4" name="Gidilecek Ülke" dataDxfId="56"/>
    <tableColumn id="3" name="SONUÇ" dataDxfId="55"/>
    <tableColumn id="10" name="KONTENJAN DURUMU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o22" displayName="Tablo22" ref="A2:R11" totalsRowShown="0" headerRowDxfId="53" dataDxfId="52">
  <autoFilter ref="A2:R11"/>
  <sortState ref="A3:Q11">
    <sortCondition descending="1" ref="O2:O11"/>
  </sortState>
  <tableColumns count="18">
    <tableColumn id="1" name="Adı Soyadı" dataDxfId="51"/>
    <tableColumn id="6" name="T.C Kimlik Numarası" dataDxfId="50"/>
    <tableColumn id="9" name="Fakülte/Enstitü/Meslek Yüksek Okulu" dataDxfId="49"/>
    <tableColumn id="21" name="BÖLÜM" dataDxfId="48"/>
    <tableColumn id="20" name="GANO(4'lük Sistem)" dataDxfId="47"/>
    <tableColumn id="18" name="GANO (100'lük Sistem)" dataDxfId="46"/>
    <tableColumn id="56" name="Kriter 1 - Akademik başarı düzeyi(GANO) (%50)" dataDxfId="45">
      <calculatedColumnFormula>F3/2</calculatedColumnFormula>
    </tableColumn>
    <tableColumn id="19" name="Yabancı Dil Puanı" dataDxfId="44"/>
    <tableColumn id="2" name="Kriter 2 - Dil Puanı (%50)" dataDxfId="43">
      <calculatedColumnFormula>H3/2</calculatedColumnFormula>
    </tableColumn>
    <tableColumn id="12" name="Kriter 3-Şehit ve gazi çocuklarına +15"/>
    <tableColumn id="5" name="Kriter 4 - Engelli öğrencilere (engelliliğin belgelenmesi kaydıyla) +10 Puan" dataDxfId="42"/>
    <tableColumn id="7" name="Kriter 6 - Başvuru esnasında staj yeri kabul mektubu sunma +10 Puan" dataDxfId="41">
      <calculatedColumnFormula>+K572</calculatedColumnFormula>
    </tableColumn>
    <tableColumn id="8" name="Kriter 7 - Pandemi dönemi hariç daha önce yararlanma (her bir faaliyet için (öğrenim-staj ayrımı yapılmaksızın hibeli veya hibesiz)          - 10 Puan" dataDxfId="40"/>
    <tableColumn id="11" name="Hareketliliğe seçilen öğrenciler için: Yükseköğretim kurumu tarafından hareketlilikle ilgili olarak düzenlenen toplantılara/eğitimlere mazeretsiz katılmama -5" dataDxfId="39"/>
    <tableColumn id="14" name="TOPLAM ERASMUS PUANI" dataDxfId="38">
      <calculatedColumnFormula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calculatedColumnFormula>
    </tableColumn>
    <tableColumn id="4" name="Gidilecek Ülke" dataDxfId="37"/>
    <tableColumn id="3" name="SONUÇ" dataDxfId="36"/>
    <tableColumn id="10" name="KONTENJAN DURUMU" dataDxfId="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2" displayName="Tablo2" ref="A2:Q9" totalsRowShown="0" headerRowDxfId="34" dataDxfId="33">
  <autoFilter ref="A2:Q9"/>
  <sortState ref="A3:P9">
    <sortCondition descending="1" ref="N2:N9"/>
  </sortState>
  <tableColumns count="17">
    <tableColumn id="1" name="Adı Soyadı" dataDxfId="32"/>
    <tableColumn id="6" name="T.C Kimlik Numarası" dataDxfId="31"/>
    <tableColumn id="9" name="Fakülte/Enstitü/Meslek Yüksek Okulu" dataDxfId="30"/>
    <tableColumn id="21" name="BÖLÜM" dataDxfId="29"/>
    <tableColumn id="20" name="GANO(4'lük Sistem)" dataDxfId="28"/>
    <tableColumn id="18" name="GANO (100'lük Sistem)" dataDxfId="27"/>
    <tableColumn id="56" name="Kriter 1 - Akademik başarı düzeyi(GANO) (%50)" dataDxfId="26">
      <calculatedColumnFormula>F3/2</calculatedColumnFormula>
    </tableColumn>
    <tableColumn id="19" name="Yabancı Dil Puanı" dataDxfId="25"/>
    <tableColumn id="2" name="Kriter 2 - Dil Puanı (%50)" dataDxfId="24">
      <calculatedColumnFormula>H3/2</calculatedColumnFormula>
    </tableColumn>
    <tableColumn id="5" name="Kriter 4 - Engelli öğrencilere (engelliliğin belgelenmesi kaydıyla) +10 Puan" dataDxfId="23"/>
    <tableColumn id="7" name="Kriter 6 - Başvuru esnasında staj yeri kabul mektubu sunma +10 Puan" dataDxfId="22">
      <calculatedColumnFormula>+J570</calculatedColumnFormula>
    </tableColumn>
    <tableColumn id="8" name="Kriter 7 - Pandemi dönemi hariç daha önce yararlanma (her bir faaliyet için (öğrenim-staj ayrımı yapılmaksızın hibeli veya hibesiz)          - 10 Puan" dataDxfId="21"/>
    <tableColumn id="12" name="Kriter 8-Hareketliliğe seçilen öğrenciler için: Yükseköğretim kurumu tarafından hareketlilikle ilgili olarak düzenlenen toplantılara/eğitimlere mazeretsiz katılmama -5 " dataDxfId="20"/>
    <tableColumn id="14" name="TOPLAM ERASMUS PUANI" dataDxfId="19">
      <calculatedColumnFormula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calculatedColumnFormula>
    </tableColumn>
    <tableColumn id="4" name="Gidilecek Ülke" dataDxfId="18"/>
    <tableColumn id="3" name="SONUÇ" dataDxfId="17"/>
    <tableColumn id="10" name="KONTENJAN DURUMU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o24" displayName="Tablo24" ref="A2:N4" totalsRowShown="0" headerRowDxfId="15" dataDxfId="14">
  <autoFilter ref="A2:N4"/>
  <tableColumns count="14">
    <tableColumn id="1" name="Adı Soyadı" dataDxfId="13"/>
    <tableColumn id="4" name="T.C Kimlik Numarası" dataDxfId="12"/>
    <tableColumn id="16" name="FAKÜLTE/ENSTİTÜ/YÜKSEKOKUL/MESLEK YÜKSEK OKULU" dataDxfId="11"/>
    <tableColumn id="21" name="BÖLÜM" dataDxfId="10"/>
    <tableColumn id="20" name="GANO(4'lük Sistem)" dataDxfId="9"/>
    <tableColumn id="18" name="GANO (100'lük Sistem)" dataDxfId="8"/>
    <tableColumn id="56" name="Kriter 1 - Akademik başarı düzeyi(GANO) (%50)" dataDxfId="7">
      <calculatedColumnFormula>F3/2</calculatedColumnFormula>
    </tableColumn>
    <tableColumn id="19" name="Yabancı Dil Puanı" dataDxfId="6"/>
    <tableColumn id="2" name="Kriter 2 - Dil Puanı (%50)" dataDxfId="5">
      <calculatedColumnFormula>H3/2</calculatedColumnFormula>
    </tableColumn>
    <tableColumn id="5" name="Kriter 4 - Engelli öğrencilere (engelliliğin belgelenmesi kaydıyla) +10 Puan" dataDxfId="4"/>
    <tableColumn id="8" name="Kriter 7 - Daha önce yararlanma (her bir faaliyet için (öğrenim-staj ayrımı yapılmaksızın hibeli veya hibesiz) - 10 Puan" dataDxfId="3"/>
    <tableColumn id="14" name="TOPLAM ERASMUS PUANI" dataDxfId="2">
      <calculatedColumnFormula>SUM(Tablo2[[#This Row],[Kriter 1 - Akademik başarı düzeyi(GANO) (%50)]],Tablo2[[#This Row],[Kriter 2 - Dil Puanı (%50)]],Tablo2[[#This Row],[Kriter 6 - Başvuru esnasında staj yeri kabul mektubu sunma +10 Puan]],-Tablo2[[#This Row],[Kriter 7 - Pandemi dönemi hariç daha önce yararlanma (her bir faaliyet için (öğrenim-staj ayrımı yapılmaksızın hibeli veya hibesiz)          - 10 Puan]],-#REF!)</calculatedColumnFormula>
    </tableColumn>
    <tableColumn id="3" name="SONUÇ" dataDxfId="1"/>
    <tableColumn id="7" name="GEREKÇ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yp.yok.gov.tr/Documents/Anasayfa/4lukSistem.pdf" TargetMode="External"/><Relationship Id="rId1" Type="http://schemas.openxmlformats.org/officeDocument/2006/relationships/hyperlink" Target="http://www.yok.gov.tr/documents/10279/31737/4_luk_sistem_100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:C2"/>
    </sheetView>
  </sheetViews>
  <sheetFormatPr defaultRowHeight="18.75" x14ac:dyDescent="0.3"/>
  <cols>
    <col min="1" max="1" width="42.296875" style="9" customWidth="1"/>
    <col min="2" max="2" width="6.5" style="9" customWidth="1"/>
    <col min="3" max="3" width="36" style="9" customWidth="1"/>
  </cols>
  <sheetData>
    <row r="1" spans="1:3" ht="129.75" customHeight="1" x14ac:dyDescent="0.3">
      <c r="B1" s="127"/>
      <c r="C1" s="127"/>
    </row>
    <row r="2" spans="1:3" ht="80.25" customHeight="1" x14ac:dyDescent="0.3">
      <c r="A2" s="138" t="s">
        <v>68</v>
      </c>
      <c r="B2" s="138"/>
      <c r="C2" s="138"/>
    </row>
    <row r="3" spans="1:3" ht="20.25" x14ac:dyDescent="0.3">
      <c r="A3" s="128" t="s">
        <v>10</v>
      </c>
      <c r="B3" s="129"/>
      <c r="C3" s="130"/>
    </row>
    <row r="4" spans="1:3" x14ac:dyDescent="0.3">
      <c r="A4" s="11" t="s">
        <v>14</v>
      </c>
      <c r="B4" s="131" t="s">
        <v>11</v>
      </c>
      <c r="C4" s="132"/>
    </row>
    <row r="5" spans="1:3" ht="34.5" customHeight="1" x14ac:dyDescent="0.3">
      <c r="A5" s="10" t="s">
        <v>12</v>
      </c>
      <c r="B5" s="133" t="s">
        <v>13</v>
      </c>
      <c r="C5" s="134"/>
    </row>
    <row r="6" spans="1:3" ht="41.25" customHeight="1" x14ac:dyDescent="0.3">
      <c r="A6" s="11" t="s">
        <v>17</v>
      </c>
      <c r="B6" s="135" t="s">
        <v>69</v>
      </c>
      <c r="C6" s="136"/>
    </row>
    <row r="7" spans="1:3" ht="45" customHeight="1" x14ac:dyDescent="0.3">
      <c r="A7" s="11" t="s">
        <v>20</v>
      </c>
      <c r="B7" s="125" t="s">
        <v>24</v>
      </c>
      <c r="C7" s="126"/>
    </row>
    <row r="8" spans="1:3" ht="93.75" customHeight="1" x14ac:dyDescent="0.3">
      <c r="A8" s="12" t="s">
        <v>8</v>
      </c>
      <c r="B8" s="137" t="s">
        <v>26</v>
      </c>
      <c r="C8" s="126"/>
    </row>
    <row r="9" spans="1:3" ht="71.25" customHeight="1" x14ac:dyDescent="0.3">
      <c r="A9" s="12" t="s">
        <v>6</v>
      </c>
      <c r="B9" s="125" t="s">
        <v>25</v>
      </c>
      <c r="C9" s="126"/>
    </row>
  </sheetData>
  <mergeCells count="9">
    <mergeCell ref="B9:C9"/>
    <mergeCell ref="B1:C1"/>
    <mergeCell ref="A3:C3"/>
    <mergeCell ref="B4:C4"/>
    <mergeCell ref="B5:C5"/>
    <mergeCell ref="B6:C6"/>
    <mergeCell ref="B7:C7"/>
    <mergeCell ref="B8:C8"/>
    <mergeCell ref="A2:C2"/>
  </mergeCells>
  <hyperlinks>
    <hyperlink ref="B5" r:id="rId1" display="http://www.yok.gov.tr/documents/10279/31737/4_luk_sistem_100/"/>
    <hyperlink ref="B5:C5" r:id="rId2" display="4’lük sistemdeki notların 100’lük sistemdeki karşılıklarını ifade etmektedir. Ayrıntılı bilgi için TIKLAYINIZ.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zoomScale="55" zoomScaleNormal="55" workbookViewId="0">
      <selection activeCell="O7" sqref="O7"/>
    </sheetView>
  </sheetViews>
  <sheetFormatPr defaultRowHeight="18.75" x14ac:dyDescent="0.3"/>
  <cols>
    <col min="1" max="1" width="26.09765625" style="4" customWidth="1"/>
    <col min="2" max="2" width="19.8984375" style="4" customWidth="1"/>
    <col min="3" max="3" width="35.59765625" style="4" bestFit="1" customWidth="1"/>
    <col min="4" max="4" width="16.8984375" style="4" customWidth="1"/>
    <col min="5" max="5" width="19.3984375" style="4" bestFit="1" customWidth="1"/>
    <col min="6" max="6" width="21.19921875" style="3" bestFit="1" customWidth="1"/>
    <col min="7" max="7" width="22.5" style="2" customWidth="1"/>
    <col min="8" max="8" width="19.3984375" style="3" bestFit="1" customWidth="1"/>
    <col min="9" max="9" width="16.5" style="3" bestFit="1" customWidth="1"/>
    <col min="10" max="10" width="16.5" style="3" customWidth="1"/>
    <col min="11" max="11" width="26" style="3" customWidth="1"/>
    <col min="12" max="12" width="34.69921875" style="3" customWidth="1"/>
    <col min="13" max="13" width="17.3984375" style="3" bestFit="1" customWidth="1"/>
    <col min="14" max="14" width="17.3984375" bestFit="1" customWidth="1"/>
    <col min="15" max="15" width="23.3984375" bestFit="1" customWidth="1"/>
    <col min="16" max="16" width="28.296875" bestFit="1" customWidth="1"/>
  </cols>
  <sheetData>
    <row r="1" spans="1:16" ht="36" x14ac:dyDescent="0.55000000000000004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36"/>
    </row>
    <row r="2" spans="1:16" ht="99" customHeight="1" x14ac:dyDescent="0.3">
      <c r="A2" s="5" t="s">
        <v>0</v>
      </c>
      <c r="B2" s="5" t="s">
        <v>27</v>
      </c>
      <c r="C2" s="5" t="s">
        <v>33</v>
      </c>
      <c r="D2" s="5" t="s">
        <v>5</v>
      </c>
      <c r="E2" s="5" t="s">
        <v>15</v>
      </c>
      <c r="F2" s="5" t="s">
        <v>16</v>
      </c>
      <c r="G2" s="7" t="s">
        <v>19</v>
      </c>
      <c r="H2" s="6" t="s">
        <v>4</v>
      </c>
      <c r="I2" s="6" t="s">
        <v>18</v>
      </c>
      <c r="J2" s="6" t="s">
        <v>1</v>
      </c>
      <c r="K2" s="6" t="s">
        <v>22</v>
      </c>
      <c r="L2" s="6" t="s">
        <v>31</v>
      </c>
      <c r="M2" s="7" t="s">
        <v>8</v>
      </c>
      <c r="N2" s="7" t="s">
        <v>9</v>
      </c>
      <c r="O2" s="8" t="s">
        <v>6</v>
      </c>
      <c r="P2" s="122" t="s">
        <v>130</v>
      </c>
    </row>
    <row r="3" spans="1:16" s="1" customFormat="1" x14ac:dyDescent="0.3">
      <c r="A3" s="28" t="s">
        <v>47</v>
      </c>
      <c r="B3" s="39" t="s">
        <v>48</v>
      </c>
      <c r="C3" s="39" t="s">
        <v>46</v>
      </c>
      <c r="D3" s="39" t="s">
        <v>30</v>
      </c>
      <c r="E3" s="28">
        <v>3.33</v>
      </c>
      <c r="F3" s="29">
        <v>84.36</v>
      </c>
      <c r="G3" s="30">
        <f t="shared" ref="G3" si="0">F3/2</f>
        <v>42.18</v>
      </c>
      <c r="H3" s="38">
        <v>58</v>
      </c>
      <c r="I3" s="37">
        <f t="shared" ref="I3" si="1">H3/2</f>
        <v>29</v>
      </c>
      <c r="J3" s="37">
        <v>0</v>
      </c>
      <c r="K3" s="28">
        <v>10</v>
      </c>
      <c r="L3" s="28">
        <v>-10</v>
      </c>
      <c r="M3" s="28">
        <f>SUM(Tablo225[Kriter 1 - Akademik başarı düzeyi(GANO) (%50)],Tablo225[Kriter 2 - Dil Puanı (%50)],Tablo225[Kriter 4 - Engelli öğrencilere (engelliliğin belgelenmesi kaydıyla) +10 Puan],Tablo225[Kriter 6 - Başvuru esnasında staj yeri kabul mektubu sunma +10 Puan],Tablo225[Kriter 7 - Pandemi dönemi hariç daha önce yararlanma (her bir faaliyet için (öğrenim-staj ayrımı yapılmaksızın hibeli veya hibesiz)          -10 Puan])</f>
        <v>71.180000000000007</v>
      </c>
      <c r="N3" s="31" t="s">
        <v>32</v>
      </c>
      <c r="O3" s="32" t="s">
        <v>136</v>
      </c>
      <c r="P3" s="124" t="s">
        <v>140</v>
      </c>
    </row>
    <row r="4" spans="1:16" s="1" customFormat="1" x14ac:dyDescent="0.3">
      <c r="A4" s="4"/>
      <c r="B4" s="4"/>
      <c r="C4" s="4"/>
      <c r="D4" s="4"/>
      <c r="E4" s="4"/>
      <c r="F4" s="3"/>
      <c r="G4" s="2"/>
      <c r="H4" s="3"/>
      <c r="I4" s="3"/>
      <c r="J4" s="3"/>
      <c r="K4" s="3"/>
      <c r="L4" s="3"/>
      <c r="M4" s="3"/>
      <c r="N4"/>
      <c r="O4"/>
    </row>
  </sheetData>
  <mergeCells count="1">
    <mergeCell ref="A1:N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D1" zoomScale="55" zoomScaleNormal="55" workbookViewId="0">
      <selection activeCell="R16" sqref="R16"/>
    </sheetView>
  </sheetViews>
  <sheetFormatPr defaultRowHeight="18.75" x14ac:dyDescent="0.3"/>
  <cols>
    <col min="1" max="1" width="19.3984375" style="4" bestFit="1" customWidth="1"/>
    <col min="2" max="2" width="19.8984375" style="4" customWidth="1"/>
    <col min="3" max="3" width="35.59765625" style="4" bestFit="1" customWidth="1"/>
    <col min="4" max="4" width="24.19921875" style="4" customWidth="1"/>
    <col min="5" max="5" width="19.3984375" style="4" bestFit="1" customWidth="1"/>
    <col min="6" max="6" width="21.19921875" style="3" bestFit="1" customWidth="1"/>
    <col min="7" max="7" width="13.19921875" style="2" customWidth="1"/>
    <col min="8" max="8" width="12" style="3" customWidth="1"/>
    <col min="9" max="11" width="16.5" style="3" customWidth="1"/>
    <col min="12" max="12" width="26" style="3" customWidth="1"/>
    <col min="13" max="13" width="27.3984375" style="3" customWidth="1"/>
    <col min="14" max="14" width="27.09765625" style="3" customWidth="1"/>
    <col min="15" max="15" width="17.3984375" style="3" bestFit="1" customWidth="1"/>
    <col min="16" max="16" width="12.59765625" bestFit="1" customWidth="1"/>
    <col min="17" max="17" width="33.5" bestFit="1" customWidth="1"/>
    <col min="18" max="18" width="38.8984375" bestFit="1" customWidth="1"/>
  </cols>
  <sheetData>
    <row r="1" spans="1:18" ht="36" x14ac:dyDescent="0.55000000000000004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36"/>
    </row>
    <row r="2" spans="1:18" ht="99" customHeight="1" x14ac:dyDescent="0.3">
      <c r="A2" s="5" t="s">
        <v>0</v>
      </c>
      <c r="B2" s="5" t="s">
        <v>27</v>
      </c>
      <c r="C2" s="5" t="s">
        <v>33</v>
      </c>
      <c r="D2" s="5" t="s">
        <v>5</v>
      </c>
      <c r="E2" s="5" t="s">
        <v>15</v>
      </c>
      <c r="F2" s="5" t="s">
        <v>16</v>
      </c>
      <c r="G2" s="7" t="s">
        <v>19</v>
      </c>
      <c r="H2" s="6" t="s">
        <v>4</v>
      </c>
      <c r="I2" s="6" t="s">
        <v>18</v>
      </c>
      <c r="J2" s="6" t="s">
        <v>84</v>
      </c>
      <c r="K2" s="6" t="s">
        <v>1</v>
      </c>
      <c r="L2" s="6" t="s">
        <v>22</v>
      </c>
      <c r="M2" s="6" t="s">
        <v>23</v>
      </c>
      <c r="N2" s="6" t="s">
        <v>82</v>
      </c>
      <c r="O2" s="7" t="s">
        <v>8</v>
      </c>
      <c r="P2" s="7" t="s">
        <v>9</v>
      </c>
      <c r="Q2" s="8" t="s">
        <v>6</v>
      </c>
      <c r="R2" s="122" t="s">
        <v>130</v>
      </c>
    </row>
    <row r="3" spans="1:18" s="64" customFormat="1" x14ac:dyDescent="0.3">
      <c r="A3" s="102" t="s">
        <v>85</v>
      </c>
      <c r="B3" s="103" t="s">
        <v>86</v>
      </c>
      <c r="C3" s="104" t="s">
        <v>72</v>
      </c>
      <c r="D3" s="105" t="s">
        <v>73</v>
      </c>
      <c r="E3" s="104">
        <v>2.2799999999999998</v>
      </c>
      <c r="F3" s="106">
        <v>59.86</v>
      </c>
      <c r="G3" s="107">
        <f t="shared" ref="G3:G11" si="0">F3/2</f>
        <v>29.93</v>
      </c>
      <c r="H3" s="108">
        <v>81.25</v>
      </c>
      <c r="I3" s="109">
        <f t="shared" ref="I3:I11" si="1">H3/2</f>
        <v>40.625</v>
      </c>
      <c r="J3" s="109">
        <v>15</v>
      </c>
      <c r="K3" s="102">
        <v>0</v>
      </c>
      <c r="L3" s="104">
        <v>10</v>
      </c>
      <c r="M3" s="104">
        <v>0</v>
      </c>
      <c r="N3" s="104"/>
      <c r="O3" s="110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95.555000000000007</v>
      </c>
      <c r="P3" s="107" t="s">
        <v>32</v>
      </c>
      <c r="Q3" s="111" t="s">
        <v>136</v>
      </c>
      <c r="R3" s="104" t="s">
        <v>131</v>
      </c>
    </row>
    <row r="4" spans="1:18" s="64" customFormat="1" x14ac:dyDescent="0.3">
      <c r="A4" s="54" t="s">
        <v>49</v>
      </c>
      <c r="B4" s="53" t="s">
        <v>50</v>
      </c>
      <c r="C4" s="53" t="s">
        <v>42</v>
      </c>
      <c r="D4" s="53" t="s">
        <v>37</v>
      </c>
      <c r="E4" s="54">
        <v>2.59</v>
      </c>
      <c r="F4" s="55">
        <v>67.099999999999994</v>
      </c>
      <c r="G4" s="56">
        <f t="shared" si="0"/>
        <v>33.549999999999997</v>
      </c>
      <c r="H4" s="57">
        <v>87</v>
      </c>
      <c r="I4" s="58">
        <f t="shared" si="1"/>
        <v>43.5</v>
      </c>
      <c r="J4" s="58"/>
      <c r="K4" s="58">
        <v>0</v>
      </c>
      <c r="L4" s="54">
        <v>10</v>
      </c>
      <c r="M4" s="54">
        <v>0</v>
      </c>
      <c r="N4" s="54"/>
      <c r="O4" s="54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87.05</v>
      </c>
      <c r="P4" s="59" t="s">
        <v>38</v>
      </c>
      <c r="Q4" s="60" t="s">
        <v>136</v>
      </c>
      <c r="R4" s="54" t="s">
        <v>132</v>
      </c>
    </row>
    <row r="5" spans="1:18" s="65" customFormat="1" x14ac:dyDescent="0.3">
      <c r="A5" s="112" t="s">
        <v>87</v>
      </c>
      <c r="B5" s="113" t="s">
        <v>88</v>
      </c>
      <c r="C5" s="114" t="s">
        <v>74</v>
      </c>
      <c r="D5" s="115" t="s">
        <v>29</v>
      </c>
      <c r="E5" s="114">
        <v>3.05</v>
      </c>
      <c r="F5" s="116">
        <v>77.83</v>
      </c>
      <c r="G5" s="117">
        <f t="shared" si="0"/>
        <v>38.914999999999999</v>
      </c>
      <c r="H5" s="112">
        <v>84</v>
      </c>
      <c r="I5" s="118">
        <f t="shared" si="1"/>
        <v>42</v>
      </c>
      <c r="J5" s="118"/>
      <c r="K5" s="119">
        <v>0</v>
      </c>
      <c r="L5" s="114">
        <v>10</v>
      </c>
      <c r="M5" s="114">
        <v>-10</v>
      </c>
      <c r="N5" s="114"/>
      <c r="O5" s="120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80.914999999999992</v>
      </c>
      <c r="P5" s="117" t="s">
        <v>32</v>
      </c>
      <c r="Q5" s="121" t="s">
        <v>136</v>
      </c>
      <c r="R5" s="114" t="s">
        <v>133</v>
      </c>
    </row>
    <row r="6" spans="1:18" s="65" customFormat="1" x14ac:dyDescent="0.3">
      <c r="A6" s="44" t="s">
        <v>53</v>
      </c>
      <c r="B6" s="43" t="s">
        <v>54</v>
      </c>
      <c r="C6" s="43" t="s">
        <v>43</v>
      </c>
      <c r="D6" s="43" t="s">
        <v>29</v>
      </c>
      <c r="E6" s="44">
        <v>2.36</v>
      </c>
      <c r="F6" s="50">
        <v>61.73</v>
      </c>
      <c r="G6" s="45">
        <f t="shared" si="0"/>
        <v>30.864999999999998</v>
      </c>
      <c r="H6" s="46">
        <v>76</v>
      </c>
      <c r="I6" s="46">
        <f t="shared" si="1"/>
        <v>38</v>
      </c>
      <c r="J6" s="46"/>
      <c r="K6" s="46">
        <v>0</v>
      </c>
      <c r="L6" s="44">
        <v>10</v>
      </c>
      <c r="M6" s="44">
        <v>0</v>
      </c>
      <c r="N6" s="44"/>
      <c r="O6" s="44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78.864999999999995</v>
      </c>
      <c r="P6" s="48" t="s">
        <v>32</v>
      </c>
      <c r="Q6" s="49" t="s">
        <v>136</v>
      </c>
      <c r="R6" s="44" t="s">
        <v>134</v>
      </c>
    </row>
    <row r="7" spans="1:18" s="65" customFormat="1" x14ac:dyDescent="0.3">
      <c r="A7" s="44" t="s">
        <v>51</v>
      </c>
      <c r="B7" s="43" t="s">
        <v>52</v>
      </c>
      <c r="C7" s="43" t="s">
        <v>43</v>
      </c>
      <c r="D7" s="43" t="s">
        <v>41</v>
      </c>
      <c r="E7" s="44">
        <v>2.46</v>
      </c>
      <c r="F7" s="50">
        <v>64.06</v>
      </c>
      <c r="G7" s="45">
        <f t="shared" si="0"/>
        <v>32.03</v>
      </c>
      <c r="H7" s="46">
        <v>81</v>
      </c>
      <c r="I7" s="47">
        <f t="shared" si="1"/>
        <v>40.5</v>
      </c>
      <c r="J7" s="47"/>
      <c r="K7" s="47">
        <v>0</v>
      </c>
      <c r="L7" s="44">
        <v>10</v>
      </c>
      <c r="M7" s="44">
        <v>0</v>
      </c>
      <c r="N7" s="44">
        <v>-5</v>
      </c>
      <c r="O7" s="44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77.53</v>
      </c>
      <c r="P7" s="48" t="s">
        <v>40</v>
      </c>
      <c r="Q7" s="49" t="s">
        <v>137</v>
      </c>
      <c r="R7" s="44" t="s">
        <v>134</v>
      </c>
    </row>
    <row r="8" spans="1:18" s="65" customFormat="1" x14ac:dyDescent="0.3">
      <c r="A8" s="44" t="s">
        <v>55</v>
      </c>
      <c r="B8" s="43" t="s">
        <v>56</v>
      </c>
      <c r="C8" s="43" t="s">
        <v>43</v>
      </c>
      <c r="D8" s="43" t="s">
        <v>29</v>
      </c>
      <c r="E8" s="44">
        <v>2.81</v>
      </c>
      <c r="F8" s="45">
        <v>72.23</v>
      </c>
      <c r="G8" s="45">
        <f t="shared" si="0"/>
        <v>36.115000000000002</v>
      </c>
      <c r="H8" s="46">
        <v>62</v>
      </c>
      <c r="I8" s="46">
        <f t="shared" si="1"/>
        <v>31</v>
      </c>
      <c r="J8" s="46"/>
      <c r="K8" s="47">
        <v>0</v>
      </c>
      <c r="L8" s="44">
        <v>10</v>
      </c>
      <c r="M8" s="44">
        <v>0</v>
      </c>
      <c r="N8" s="44"/>
      <c r="O8" s="44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77.115000000000009</v>
      </c>
      <c r="P8" s="48" t="s">
        <v>44</v>
      </c>
      <c r="Q8" s="49" t="s">
        <v>136</v>
      </c>
      <c r="R8" s="44" t="s">
        <v>134</v>
      </c>
    </row>
    <row r="9" spans="1:18" s="65" customFormat="1" x14ac:dyDescent="0.3">
      <c r="A9" s="81" t="s">
        <v>89</v>
      </c>
      <c r="B9" s="82" t="s">
        <v>90</v>
      </c>
      <c r="C9" s="52" t="s">
        <v>75</v>
      </c>
      <c r="D9" s="83" t="s">
        <v>76</v>
      </c>
      <c r="E9" s="52">
        <v>2.4900000000000002</v>
      </c>
      <c r="F9" s="84">
        <v>64.760000000000005</v>
      </c>
      <c r="G9" s="85">
        <f t="shared" si="0"/>
        <v>32.380000000000003</v>
      </c>
      <c r="H9" s="81">
        <v>86</v>
      </c>
      <c r="I9" s="86">
        <f t="shared" si="1"/>
        <v>43</v>
      </c>
      <c r="J9" s="86"/>
      <c r="K9" s="51">
        <v>10</v>
      </c>
      <c r="L9" s="52">
        <v>10</v>
      </c>
      <c r="M9" s="61">
        <v>-20</v>
      </c>
      <c r="N9" s="61"/>
      <c r="O9" s="87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75.38</v>
      </c>
      <c r="P9" s="85" t="s">
        <v>32</v>
      </c>
      <c r="Q9" s="61" t="s">
        <v>136</v>
      </c>
      <c r="R9" s="61" t="s">
        <v>135</v>
      </c>
    </row>
    <row r="10" spans="1:18" s="65" customFormat="1" x14ac:dyDescent="0.3">
      <c r="A10" s="77" t="s">
        <v>91</v>
      </c>
      <c r="B10" s="73" t="s">
        <v>92</v>
      </c>
      <c r="C10" s="44" t="s">
        <v>43</v>
      </c>
      <c r="D10" s="74" t="s">
        <v>45</v>
      </c>
      <c r="E10" s="44">
        <v>2.76</v>
      </c>
      <c r="F10" s="75">
        <v>71.06</v>
      </c>
      <c r="G10" s="76">
        <f t="shared" si="0"/>
        <v>35.53</v>
      </c>
      <c r="H10" s="77">
        <v>59</v>
      </c>
      <c r="I10" s="78">
        <f t="shared" si="1"/>
        <v>29.5</v>
      </c>
      <c r="J10" s="78"/>
      <c r="K10" s="47">
        <v>0</v>
      </c>
      <c r="L10" s="44">
        <v>10</v>
      </c>
      <c r="M10" s="80">
        <v>0</v>
      </c>
      <c r="N10" s="80"/>
      <c r="O10" s="79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75.03</v>
      </c>
      <c r="P10" s="76" t="s">
        <v>32</v>
      </c>
      <c r="Q10" s="49" t="s">
        <v>136</v>
      </c>
      <c r="R10" s="80" t="s">
        <v>134</v>
      </c>
    </row>
    <row r="11" spans="1:18" s="65" customFormat="1" x14ac:dyDescent="0.3">
      <c r="A11" s="88" t="s">
        <v>93</v>
      </c>
      <c r="B11" s="73" t="s">
        <v>94</v>
      </c>
      <c r="C11" s="43" t="s">
        <v>43</v>
      </c>
      <c r="D11" s="74" t="s">
        <v>71</v>
      </c>
      <c r="E11" s="44">
        <v>2.2599999999999998</v>
      </c>
      <c r="F11" s="75">
        <v>59.4</v>
      </c>
      <c r="G11" s="76">
        <f t="shared" si="0"/>
        <v>29.7</v>
      </c>
      <c r="H11" s="77">
        <v>69</v>
      </c>
      <c r="I11" s="78">
        <f t="shared" si="1"/>
        <v>34.5</v>
      </c>
      <c r="J11" s="78"/>
      <c r="K11" s="47">
        <v>0</v>
      </c>
      <c r="L11" s="44">
        <v>10</v>
      </c>
      <c r="M11" s="44">
        <v>0</v>
      </c>
      <c r="N11" s="44"/>
      <c r="O11" s="79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Puan]],Tablo22[[#This Row],[Hareketliliğe seçilen öğrenciler için: Yükseköğretim kurumu tarafından hareketlilikle ilgili olarak düzenlenen toplantılara/eğitimlere mazeretsiz katılmama -5]],Tablo22[[#This Row],[Kriter 3-Şehit ve gazi çocuklarına +15]])</f>
        <v>74.2</v>
      </c>
      <c r="P11" s="48" t="s">
        <v>44</v>
      </c>
      <c r="Q11" s="49" t="s">
        <v>136</v>
      </c>
      <c r="R11" s="44" t="s">
        <v>138</v>
      </c>
    </row>
  </sheetData>
  <mergeCells count="1">
    <mergeCell ref="A1:P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C1" zoomScale="55" zoomScaleNormal="55" workbookViewId="0">
      <selection activeCell="Q4" sqref="Q4"/>
    </sheetView>
  </sheetViews>
  <sheetFormatPr defaultRowHeight="18.75" x14ac:dyDescent="0.3"/>
  <cols>
    <col min="1" max="1" width="15.59765625" style="4" customWidth="1"/>
    <col min="2" max="2" width="19.8984375" style="4" customWidth="1"/>
    <col min="3" max="3" width="35.59765625" style="4" bestFit="1" customWidth="1"/>
    <col min="4" max="4" width="23.5" style="4" bestFit="1" customWidth="1"/>
    <col min="5" max="5" width="19.3984375" style="4" bestFit="1" customWidth="1"/>
    <col min="6" max="6" width="21.19921875" style="3" bestFit="1" customWidth="1"/>
    <col min="7" max="7" width="22.5" style="2" customWidth="1"/>
    <col min="8" max="9" width="16.5" style="3" bestFit="1" customWidth="1"/>
    <col min="10" max="10" width="16.5" style="3" customWidth="1"/>
    <col min="11" max="11" width="26" style="3" customWidth="1"/>
    <col min="12" max="12" width="23.09765625" style="3" customWidth="1"/>
    <col min="13" max="13" width="32.3984375" style="3" customWidth="1"/>
    <col min="14" max="14" width="17.3984375" style="3" bestFit="1" customWidth="1"/>
    <col min="15" max="15" width="12.59765625" bestFit="1" customWidth="1"/>
    <col min="16" max="16" width="24.19921875" bestFit="1" customWidth="1"/>
    <col min="17" max="17" width="29.09765625" bestFit="1" customWidth="1"/>
  </cols>
  <sheetData>
    <row r="1" spans="1:17" ht="36" x14ac:dyDescent="0.55000000000000004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36"/>
    </row>
    <row r="2" spans="1:17" ht="99" customHeight="1" x14ac:dyDescent="0.3">
      <c r="A2" s="5" t="s">
        <v>0</v>
      </c>
      <c r="B2" s="5" t="s">
        <v>27</v>
      </c>
      <c r="C2" s="5" t="s">
        <v>33</v>
      </c>
      <c r="D2" s="5" t="s">
        <v>5</v>
      </c>
      <c r="E2" s="5" t="s">
        <v>15</v>
      </c>
      <c r="F2" s="5" t="s">
        <v>16</v>
      </c>
      <c r="G2" s="7" t="s">
        <v>19</v>
      </c>
      <c r="H2" s="6" t="s">
        <v>4</v>
      </c>
      <c r="I2" s="6" t="s">
        <v>18</v>
      </c>
      <c r="J2" s="6" t="s">
        <v>1</v>
      </c>
      <c r="K2" s="6" t="s">
        <v>22</v>
      </c>
      <c r="L2" s="6" t="s">
        <v>23</v>
      </c>
      <c r="M2" s="6" t="s">
        <v>83</v>
      </c>
      <c r="N2" s="7" t="s">
        <v>8</v>
      </c>
      <c r="O2" s="7" t="s">
        <v>9</v>
      </c>
      <c r="P2" s="8" t="s">
        <v>6</v>
      </c>
      <c r="Q2" s="122" t="s">
        <v>130</v>
      </c>
    </row>
    <row r="3" spans="1:17" s="1" customFormat="1" x14ac:dyDescent="0.3">
      <c r="A3" s="66" t="s">
        <v>95</v>
      </c>
      <c r="B3" s="89" t="s">
        <v>65</v>
      </c>
      <c r="C3" s="89" t="s">
        <v>34</v>
      </c>
      <c r="D3" s="67" t="s">
        <v>78</v>
      </c>
      <c r="E3" s="62">
        <v>3.75</v>
      </c>
      <c r="F3" s="68">
        <v>94.16</v>
      </c>
      <c r="G3" s="90">
        <f t="shared" ref="G3:G9" si="0">F3/2</f>
        <v>47.08</v>
      </c>
      <c r="H3" s="66">
        <v>72.5</v>
      </c>
      <c r="I3" s="70">
        <f t="shared" ref="I3:I9" si="1">H3/2</f>
        <v>36.25</v>
      </c>
      <c r="J3" s="63">
        <v>0</v>
      </c>
      <c r="K3" s="62">
        <v>10</v>
      </c>
      <c r="L3" s="72">
        <v>0</v>
      </c>
      <c r="M3" s="72"/>
      <c r="N3" s="71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93.33</v>
      </c>
      <c r="O3" s="69" t="s">
        <v>32</v>
      </c>
      <c r="P3" s="91" t="s">
        <v>136</v>
      </c>
      <c r="Q3" s="123" t="s">
        <v>139</v>
      </c>
    </row>
    <row r="4" spans="1:17" s="1" customFormat="1" x14ac:dyDescent="0.3">
      <c r="A4" s="66" t="s">
        <v>97</v>
      </c>
      <c r="B4" s="89" t="s">
        <v>96</v>
      </c>
      <c r="C4" s="89" t="s">
        <v>34</v>
      </c>
      <c r="D4" s="67" t="s">
        <v>80</v>
      </c>
      <c r="E4" s="62">
        <v>3.61</v>
      </c>
      <c r="F4" s="68">
        <v>90.9</v>
      </c>
      <c r="G4" s="90">
        <f t="shared" si="0"/>
        <v>45.45</v>
      </c>
      <c r="H4" s="66">
        <v>88</v>
      </c>
      <c r="I4" s="70">
        <f t="shared" si="1"/>
        <v>44</v>
      </c>
      <c r="J4" s="63">
        <v>0</v>
      </c>
      <c r="K4" s="62">
        <v>10</v>
      </c>
      <c r="L4" s="72">
        <v>-10</v>
      </c>
      <c r="M4" s="72"/>
      <c r="N4" s="71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89.45</v>
      </c>
      <c r="O4" s="69" t="s">
        <v>81</v>
      </c>
      <c r="P4" s="91" t="s">
        <v>136</v>
      </c>
      <c r="Q4" s="123" t="s">
        <v>139</v>
      </c>
    </row>
    <row r="5" spans="1:17" x14ac:dyDescent="0.3">
      <c r="A5" s="62" t="s">
        <v>59</v>
      </c>
      <c r="B5" s="89" t="s">
        <v>60</v>
      </c>
      <c r="C5" s="89" t="s">
        <v>34</v>
      </c>
      <c r="D5" s="89" t="s">
        <v>39</v>
      </c>
      <c r="E5" s="62">
        <v>3.5</v>
      </c>
      <c r="F5" s="92">
        <v>88.33</v>
      </c>
      <c r="G5" s="90">
        <f t="shared" si="0"/>
        <v>44.164999999999999</v>
      </c>
      <c r="H5" s="93">
        <v>66</v>
      </c>
      <c r="I5" s="63">
        <f t="shared" si="1"/>
        <v>33</v>
      </c>
      <c r="J5" s="63">
        <v>0</v>
      </c>
      <c r="K5" s="62">
        <v>10</v>
      </c>
      <c r="L5" s="62">
        <v>0</v>
      </c>
      <c r="M5" s="62"/>
      <c r="N5" s="62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87.164999999999992</v>
      </c>
      <c r="O5" s="94" t="s">
        <v>40</v>
      </c>
      <c r="P5" s="91" t="s">
        <v>136</v>
      </c>
      <c r="Q5" s="123" t="s">
        <v>139</v>
      </c>
    </row>
    <row r="6" spans="1:17" x14ac:dyDescent="0.3">
      <c r="A6" s="95" t="s">
        <v>57</v>
      </c>
      <c r="B6" s="89" t="s">
        <v>58</v>
      </c>
      <c r="C6" s="89" t="s">
        <v>34</v>
      </c>
      <c r="D6" s="96" t="s">
        <v>28</v>
      </c>
      <c r="E6" s="95">
        <v>3.89</v>
      </c>
      <c r="F6" s="97">
        <v>97.43</v>
      </c>
      <c r="G6" s="90">
        <f t="shared" si="0"/>
        <v>48.715000000000003</v>
      </c>
      <c r="H6" s="98">
        <v>95</v>
      </c>
      <c r="I6" s="99">
        <f t="shared" si="1"/>
        <v>47.5</v>
      </c>
      <c r="J6" s="63">
        <v>0</v>
      </c>
      <c r="K6" s="62">
        <v>10</v>
      </c>
      <c r="L6" s="95">
        <v>-20</v>
      </c>
      <c r="M6" s="95">
        <v>-5</v>
      </c>
      <c r="N6" s="95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81.215000000000003</v>
      </c>
      <c r="O6" s="94" t="s">
        <v>44</v>
      </c>
      <c r="P6" s="91" t="s">
        <v>136</v>
      </c>
      <c r="Q6" s="123" t="s">
        <v>139</v>
      </c>
    </row>
    <row r="7" spans="1:17" x14ac:dyDescent="0.3">
      <c r="A7" s="62" t="s">
        <v>63</v>
      </c>
      <c r="B7" s="89" t="s">
        <v>64</v>
      </c>
      <c r="C7" s="89" t="s">
        <v>34</v>
      </c>
      <c r="D7" s="89" t="s">
        <v>35</v>
      </c>
      <c r="E7" s="62">
        <v>3.55</v>
      </c>
      <c r="F7" s="92">
        <v>89.5</v>
      </c>
      <c r="G7" s="90">
        <f t="shared" si="0"/>
        <v>44.75</v>
      </c>
      <c r="H7" s="93">
        <v>60</v>
      </c>
      <c r="I7" s="63">
        <f t="shared" si="1"/>
        <v>30</v>
      </c>
      <c r="J7" s="63">
        <v>0</v>
      </c>
      <c r="K7" s="62">
        <v>10</v>
      </c>
      <c r="L7" s="62">
        <v>-10</v>
      </c>
      <c r="M7" s="62"/>
      <c r="N7" s="62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74.75</v>
      </c>
      <c r="O7" s="94" t="s">
        <v>36</v>
      </c>
      <c r="P7" s="91" t="s">
        <v>136</v>
      </c>
      <c r="Q7" s="123" t="s">
        <v>139</v>
      </c>
    </row>
    <row r="8" spans="1:17" x14ac:dyDescent="0.3">
      <c r="A8" s="66" t="s">
        <v>67</v>
      </c>
      <c r="B8" s="89" t="s">
        <v>66</v>
      </c>
      <c r="C8" s="89" t="s">
        <v>34</v>
      </c>
      <c r="D8" s="67" t="s">
        <v>37</v>
      </c>
      <c r="E8" s="62">
        <v>3.75</v>
      </c>
      <c r="F8" s="68">
        <v>94.16</v>
      </c>
      <c r="G8" s="90">
        <f t="shared" si="0"/>
        <v>47.08</v>
      </c>
      <c r="H8" s="66">
        <v>70</v>
      </c>
      <c r="I8" s="70">
        <f t="shared" si="1"/>
        <v>35</v>
      </c>
      <c r="J8" s="63">
        <v>0</v>
      </c>
      <c r="K8" s="62">
        <v>10</v>
      </c>
      <c r="L8" s="72">
        <v>-30</v>
      </c>
      <c r="M8" s="72"/>
      <c r="N8" s="71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62.08</v>
      </c>
      <c r="O8" s="69" t="s">
        <v>79</v>
      </c>
      <c r="P8" s="91" t="s">
        <v>136</v>
      </c>
      <c r="Q8" s="123" t="s">
        <v>139</v>
      </c>
    </row>
    <row r="9" spans="1:17" x14ac:dyDescent="0.3">
      <c r="A9" s="66" t="s">
        <v>61</v>
      </c>
      <c r="B9" s="89" t="s">
        <v>62</v>
      </c>
      <c r="C9" s="89" t="s">
        <v>34</v>
      </c>
      <c r="D9" s="67" t="s">
        <v>77</v>
      </c>
      <c r="E9" s="62">
        <v>3.36</v>
      </c>
      <c r="F9" s="68">
        <v>85.06</v>
      </c>
      <c r="G9" s="90">
        <f t="shared" si="0"/>
        <v>42.53</v>
      </c>
      <c r="H9" s="66">
        <v>80</v>
      </c>
      <c r="I9" s="70">
        <f t="shared" si="1"/>
        <v>40</v>
      </c>
      <c r="J9" s="63">
        <v>0</v>
      </c>
      <c r="K9" s="62">
        <v>10</v>
      </c>
      <c r="L9" s="72">
        <v>-40</v>
      </c>
      <c r="M9" s="72"/>
      <c r="N9" s="71">
        <f>SUM(Tablo2[[#This Row],[Kriter 1 - Akademik başarı düzeyi(GANO) (%50)]],Tablo2[[#This Row],[Kriter 2 - Dil Puanı (%50)]],Tablo2[[#This Row],[Kriter 6 - Başvuru esnasında staj yeri kabul mektubu sunma +10 Puan]],Tablo2[[#This Row],[Kriter 7 - Pandemi dönemi hariç daha önce yararlanma (her bir faaliyet için (öğrenim-staj ayrımı yapılmaksızın hibeli veya hibesiz)          - 10 Puan]],Tablo2[[#This Row],[Kriter 4 - Engelli öğrencilere (engelliliğin belgelenmesi kaydıyla) +10 Puan]],Tablo2[[#This Row],[Kriter 8-Hareketliliğe seçilen öğrenciler için: Yükseköğretim kurumu tarafından hareketlilikle ilgili olarak düzenlenen toplantılara/eğitimlere mazeretsiz katılmama -5 ]])</f>
        <v>52.53</v>
      </c>
      <c r="O9" s="94" t="s">
        <v>36</v>
      </c>
      <c r="P9" s="91" t="s">
        <v>136</v>
      </c>
      <c r="Q9" s="123" t="s">
        <v>139</v>
      </c>
    </row>
    <row r="38" spans="6:6" x14ac:dyDescent="0.3">
      <c r="F38" s="3" t="s">
        <v>129</v>
      </c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zoomScale="55" zoomScaleNormal="55" workbookViewId="0">
      <selection activeCell="A21" sqref="A21"/>
    </sheetView>
  </sheetViews>
  <sheetFormatPr defaultRowHeight="18.75" x14ac:dyDescent="0.3"/>
  <cols>
    <col min="1" max="1" width="28.69921875" style="4" bestFit="1" customWidth="1"/>
    <col min="2" max="2" width="26" style="4" customWidth="1"/>
    <col min="3" max="3" width="26.5" style="4" customWidth="1"/>
    <col min="4" max="4" width="15.796875" style="4" customWidth="1"/>
    <col min="5" max="5" width="15" style="4" customWidth="1"/>
    <col min="6" max="6" width="21.19921875" style="3" bestFit="1" customWidth="1"/>
    <col min="7" max="7" width="20.59765625" style="2" customWidth="1"/>
    <col min="8" max="8" width="12.296875" style="3" customWidth="1"/>
    <col min="9" max="9" width="16.5" style="3" bestFit="1" customWidth="1"/>
    <col min="10" max="10" width="20.5" style="3" bestFit="1" customWidth="1"/>
    <col min="11" max="11" width="31.3984375" style="3" customWidth="1"/>
    <col min="12" max="12" width="15.8984375" style="2" customWidth="1"/>
    <col min="13" max="13" width="12.59765625" bestFit="1" customWidth="1"/>
    <col min="14" max="14" width="13.69921875" bestFit="1" customWidth="1"/>
  </cols>
  <sheetData>
    <row r="1" spans="1:15" ht="36.75" thickBot="1" x14ac:dyDescent="0.6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99" customHeight="1" x14ac:dyDescent="0.3">
      <c r="A2" s="5" t="s">
        <v>0</v>
      </c>
      <c r="B2" s="5" t="s">
        <v>27</v>
      </c>
      <c r="C2" s="5" t="s">
        <v>3</v>
      </c>
      <c r="D2" s="13" t="s">
        <v>5</v>
      </c>
      <c r="E2" s="14" t="s">
        <v>15</v>
      </c>
      <c r="F2" s="15" t="s">
        <v>16</v>
      </c>
      <c r="G2" s="16" t="s">
        <v>19</v>
      </c>
      <c r="H2" s="17" t="s">
        <v>4</v>
      </c>
      <c r="I2" s="17" t="s">
        <v>18</v>
      </c>
      <c r="J2" s="17" t="s">
        <v>1</v>
      </c>
      <c r="K2" s="17" t="s">
        <v>2</v>
      </c>
      <c r="L2" s="16" t="s">
        <v>8</v>
      </c>
      <c r="M2" s="18" t="s">
        <v>6</v>
      </c>
      <c r="N2" s="19" t="s">
        <v>21</v>
      </c>
    </row>
    <row r="3" spans="1:15" s="1" customFormat="1" x14ac:dyDescent="0.3">
      <c r="A3" s="22" t="s">
        <v>99</v>
      </c>
      <c r="B3" s="22" t="s">
        <v>100</v>
      </c>
      <c r="C3" s="20"/>
      <c r="D3" s="21"/>
      <c r="E3" s="22"/>
      <c r="F3" s="23"/>
      <c r="G3" s="24"/>
      <c r="H3" s="22"/>
      <c r="I3" s="25"/>
      <c r="J3" s="22"/>
      <c r="K3" s="22"/>
      <c r="L3" s="24"/>
      <c r="M3" s="26" t="s">
        <v>7</v>
      </c>
      <c r="N3" s="100" t="s">
        <v>98</v>
      </c>
    </row>
    <row r="4" spans="1:15" s="1" customFormat="1" x14ac:dyDescent="0.3">
      <c r="A4" s="22" t="s">
        <v>101</v>
      </c>
      <c r="B4" s="22" t="s">
        <v>102</v>
      </c>
      <c r="C4" s="20"/>
      <c r="D4" s="21"/>
      <c r="E4" s="22"/>
      <c r="F4" s="23"/>
      <c r="G4" s="24"/>
      <c r="H4" s="22"/>
      <c r="I4" s="25"/>
      <c r="J4" s="22"/>
      <c r="K4" s="22"/>
      <c r="L4" s="24"/>
      <c r="M4" s="26" t="s">
        <v>7</v>
      </c>
      <c r="N4" s="100" t="s">
        <v>98</v>
      </c>
    </row>
    <row r="5" spans="1:15" x14ac:dyDescent="0.3">
      <c r="A5" s="22" t="s">
        <v>103</v>
      </c>
      <c r="B5" s="34" t="s">
        <v>104</v>
      </c>
      <c r="C5" s="20"/>
      <c r="D5" s="21"/>
      <c r="E5" s="22"/>
      <c r="F5" s="24"/>
      <c r="G5" s="24"/>
      <c r="H5" s="22"/>
      <c r="I5" s="22"/>
      <c r="J5" s="22"/>
      <c r="K5" s="22"/>
      <c r="L5" s="22"/>
      <c r="M5" s="33" t="s">
        <v>7</v>
      </c>
      <c r="N5" s="101" t="s">
        <v>98</v>
      </c>
    </row>
    <row r="6" spans="1:15" x14ac:dyDescent="0.3">
      <c r="A6" s="22" t="s">
        <v>105</v>
      </c>
      <c r="B6" s="34" t="s">
        <v>106</v>
      </c>
      <c r="C6" s="20"/>
      <c r="D6" s="21"/>
      <c r="E6" s="22"/>
      <c r="F6" s="23"/>
      <c r="G6" s="24"/>
      <c r="H6" s="22"/>
      <c r="I6" s="25"/>
      <c r="J6" s="22"/>
      <c r="K6" s="22"/>
      <c r="L6" s="22"/>
      <c r="M6" s="27" t="s">
        <v>7</v>
      </c>
      <c r="N6" s="101" t="s">
        <v>98</v>
      </c>
    </row>
    <row r="7" spans="1:15" s="1" customFormat="1" x14ac:dyDescent="0.3">
      <c r="A7" s="34" t="s">
        <v>107</v>
      </c>
      <c r="B7" s="34" t="s">
        <v>108</v>
      </c>
      <c r="C7" s="21"/>
      <c r="D7" s="34"/>
      <c r="E7" s="35"/>
      <c r="F7" s="35"/>
      <c r="G7" s="34"/>
      <c r="H7" s="34"/>
      <c r="I7" s="26"/>
      <c r="J7" s="34"/>
      <c r="K7" s="34"/>
      <c r="L7" s="34"/>
      <c r="M7" s="27" t="s">
        <v>7</v>
      </c>
      <c r="N7" s="101" t="s">
        <v>98</v>
      </c>
    </row>
    <row r="8" spans="1:15" s="1" customFormat="1" x14ac:dyDescent="0.3">
      <c r="A8" s="34" t="s">
        <v>109</v>
      </c>
      <c r="B8" s="34" t="s">
        <v>110</v>
      </c>
      <c r="C8" s="21"/>
      <c r="D8" s="34"/>
      <c r="E8" s="23"/>
      <c r="F8" s="35"/>
      <c r="G8" s="34"/>
      <c r="H8" s="26"/>
      <c r="I8" s="26"/>
      <c r="J8" s="34"/>
      <c r="K8" s="34"/>
      <c r="L8" s="34"/>
      <c r="M8" s="27" t="s">
        <v>7</v>
      </c>
      <c r="N8" s="101" t="s">
        <v>98</v>
      </c>
    </row>
    <row r="9" spans="1:15" s="1" customFormat="1" x14ac:dyDescent="0.3">
      <c r="A9" s="34" t="s">
        <v>111</v>
      </c>
      <c r="B9" s="34" t="s">
        <v>112</v>
      </c>
      <c r="C9" s="22"/>
      <c r="D9" s="22"/>
      <c r="E9" s="22"/>
      <c r="F9" s="40"/>
      <c r="G9" s="41"/>
      <c r="H9" s="40"/>
      <c r="I9" s="40"/>
      <c r="J9" s="40"/>
      <c r="K9" s="40"/>
      <c r="L9" s="41"/>
      <c r="M9" s="27" t="s">
        <v>7</v>
      </c>
      <c r="N9" s="101" t="s">
        <v>98</v>
      </c>
    </row>
    <row r="10" spans="1:15" s="1" customFormat="1" x14ac:dyDescent="0.3">
      <c r="A10" s="34" t="s">
        <v>113</v>
      </c>
      <c r="B10" s="34" t="s">
        <v>114</v>
      </c>
      <c r="C10" s="22"/>
      <c r="D10" s="22"/>
      <c r="E10" s="22"/>
      <c r="F10" s="40"/>
      <c r="G10" s="41"/>
      <c r="H10" s="40"/>
      <c r="I10" s="40"/>
      <c r="J10" s="40"/>
      <c r="K10" s="40"/>
      <c r="L10" s="41"/>
      <c r="M10" s="27" t="s">
        <v>7</v>
      </c>
      <c r="N10" s="101" t="s">
        <v>98</v>
      </c>
    </row>
    <row r="11" spans="1:15" x14ac:dyDescent="0.3">
      <c r="A11" s="34" t="s">
        <v>115</v>
      </c>
      <c r="B11" s="34" t="s">
        <v>116</v>
      </c>
      <c r="C11" s="22"/>
      <c r="D11" s="22"/>
      <c r="E11" s="22"/>
      <c r="F11" s="40"/>
      <c r="G11" s="41"/>
      <c r="H11" s="40"/>
      <c r="I11" s="40"/>
      <c r="J11" s="40"/>
      <c r="K11" s="40"/>
      <c r="L11" s="41"/>
      <c r="M11" s="27" t="s">
        <v>7</v>
      </c>
      <c r="N11" s="101" t="s">
        <v>98</v>
      </c>
    </row>
    <row r="12" spans="1:15" x14ac:dyDescent="0.3">
      <c r="A12" s="34" t="s">
        <v>117</v>
      </c>
      <c r="B12" s="34" t="s">
        <v>118</v>
      </c>
      <c r="C12" s="22"/>
      <c r="D12" s="22"/>
      <c r="E12" s="22"/>
      <c r="F12" s="40"/>
      <c r="G12" s="41"/>
      <c r="H12" s="40"/>
      <c r="I12" s="40"/>
      <c r="J12" s="40"/>
      <c r="K12" s="40"/>
      <c r="L12" s="41"/>
      <c r="M12" s="27" t="s">
        <v>7</v>
      </c>
      <c r="N12" s="101" t="s">
        <v>98</v>
      </c>
    </row>
    <row r="13" spans="1:15" x14ac:dyDescent="0.3">
      <c r="A13" s="34" t="s">
        <v>119</v>
      </c>
      <c r="B13" s="34" t="s">
        <v>120</v>
      </c>
      <c r="C13" s="22"/>
      <c r="D13" s="22"/>
      <c r="E13" s="22"/>
      <c r="F13" s="40"/>
      <c r="G13" s="41"/>
      <c r="H13" s="40"/>
      <c r="I13" s="40"/>
      <c r="J13" s="40"/>
      <c r="K13" s="40"/>
      <c r="L13" s="41"/>
      <c r="M13" s="27" t="s">
        <v>7</v>
      </c>
      <c r="N13" s="101" t="s">
        <v>98</v>
      </c>
    </row>
    <row r="14" spans="1:15" x14ac:dyDescent="0.3">
      <c r="A14" s="34" t="s">
        <v>121</v>
      </c>
      <c r="B14" s="34" t="s">
        <v>122</v>
      </c>
      <c r="C14" s="34"/>
      <c r="D14" s="21"/>
      <c r="E14" s="34"/>
      <c r="F14" s="23"/>
      <c r="G14" s="35"/>
      <c r="H14" s="42"/>
      <c r="I14" s="42"/>
      <c r="J14" s="42"/>
      <c r="K14" s="34"/>
      <c r="L14" s="34"/>
      <c r="M14" s="27" t="s">
        <v>7</v>
      </c>
      <c r="N14" s="101" t="s">
        <v>98</v>
      </c>
    </row>
    <row r="15" spans="1:15" x14ac:dyDescent="0.3">
      <c r="A15" s="22" t="s">
        <v>123</v>
      </c>
      <c r="B15" s="22" t="s">
        <v>124</v>
      </c>
      <c r="C15" s="22"/>
      <c r="D15" s="22"/>
      <c r="E15" s="22"/>
      <c r="F15" s="40"/>
      <c r="G15" s="41"/>
      <c r="H15" s="40"/>
      <c r="I15" s="40"/>
      <c r="J15" s="40"/>
      <c r="K15" s="40"/>
      <c r="L15" s="41"/>
      <c r="M15" s="27" t="s">
        <v>7</v>
      </c>
      <c r="N15" s="101" t="s">
        <v>98</v>
      </c>
    </row>
    <row r="16" spans="1:15" x14ac:dyDescent="0.3">
      <c r="A16" s="22" t="s">
        <v>125</v>
      </c>
      <c r="B16" s="22" t="s">
        <v>126</v>
      </c>
      <c r="C16" s="22"/>
      <c r="D16" s="22"/>
      <c r="E16" s="22"/>
      <c r="F16" s="40"/>
      <c r="G16" s="41"/>
      <c r="H16" s="40"/>
      <c r="I16" s="40"/>
      <c r="J16" s="40"/>
      <c r="K16" s="40"/>
      <c r="L16" s="41"/>
      <c r="M16" s="27" t="s">
        <v>7</v>
      </c>
      <c r="N16" s="101" t="s">
        <v>98</v>
      </c>
    </row>
    <row r="17" spans="1:14" x14ac:dyDescent="0.3">
      <c r="A17" s="22" t="s">
        <v>128</v>
      </c>
      <c r="B17" s="22" t="s">
        <v>127</v>
      </c>
      <c r="C17" s="22"/>
      <c r="D17" s="22"/>
      <c r="E17" s="22"/>
      <c r="F17" s="40"/>
      <c r="G17" s="41"/>
      <c r="H17" s="40"/>
      <c r="I17" s="40"/>
      <c r="J17" s="40"/>
      <c r="K17" s="40"/>
      <c r="L17" s="41"/>
      <c r="M17" s="27" t="s">
        <v>7</v>
      </c>
      <c r="N17" s="101" t="s">
        <v>98</v>
      </c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Önyazı</vt:lpstr>
      <vt:lpstr>ÖN LİSANS</vt:lpstr>
      <vt:lpstr>LİSANS</vt:lpstr>
      <vt:lpstr>LİSANSÜSTÜ</vt:lpstr>
      <vt:lpstr>Geçersiz 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2021-04-02T14:37:45Z</dcterms:created>
  <dcterms:modified xsi:type="dcterms:W3CDTF">2022-06-24T14:18:07Z</dcterms:modified>
</cp:coreProperties>
</file>