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2020-2021 PERSONEL ÇAĞRILARI\Nihai Sonuçlar\"/>
    </mc:Choice>
  </mc:AlternateContent>
  <bookViews>
    <workbookView xWindow="0" yWindow="0" windowWidth="28800" windowHeight="12345" activeTab="1"/>
  </bookViews>
  <sheets>
    <sheet name="DUMLUPINAR DERS VERME" sheetId="1" r:id="rId1"/>
    <sheet name="DUMLUPINAR EĞİTİM ALMA" sheetId="3" r:id="rId2"/>
  </sheets>
  <definedNames>
    <definedName name="_xlnm._FilterDatabase" localSheetId="0" hidden="1">'DUMLUPINAR DERS VERME'!$A$2:$AD$6</definedName>
    <definedName name="_xlnm._FilterDatabase" localSheetId="1" hidden="1">'DUMLUPINAR EĞİTİM ALMA'!$A$2:$AD$11</definedName>
  </definedNames>
  <calcPr calcId="162913"/>
  <extLst>
    <ext uri="GoogleSheetsCustomDataVersion1">
      <go:sheetsCustomData xmlns:go="http://customooxmlschemas.google.com/" r:id="rId10" roundtripDataSignature="AMtx7mi0w1kBk3rV0CrD0wH1RMNQC16dCg=="/>
    </ext>
  </extLst>
</workbook>
</file>

<file path=xl/calcChain.xml><?xml version="1.0" encoding="utf-8"?>
<calcChain xmlns="http://schemas.openxmlformats.org/spreadsheetml/2006/main">
  <c r="Y4" i="1" l="1"/>
  <c r="Y5" i="1"/>
  <c r="Y3" i="1"/>
  <c r="AD7" i="3" l="1"/>
  <c r="AB7" i="3"/>
  <c r="AB6" i="3"/>
  <c r="AD6" i="3" s="1"/>
  <c r="AB3" i="1"/>
  <c r="AD3" i="1" s="1"/>
  <c r="Y9" i="3"/>
  <c r="AD4" i="3" l="1"/>
  <c r="AB4" i="3"/>
  <c r="AD3" i="3"/>
  <c r="AB3" i="3"/>
  <c r="AB4" i="1" l="1"/>
  <c r="AD4" i="1" s="1"/>
  <c r="AB5" i="1"/>
  <c r="AD5" i="1" s="1"/>
  <c r="Y8" i="3" l="1"/>
  <c r="Y7" i="3" l="1"/>
  <c r="Y5" i="3" l="1"/>
  <c r="Y6" i="3" l="1"/>
  <c r="Y3" i="3" l="1"/>
  <c r="Y4" i="3" l="1"/>
</calcChain>
</file>

<file path=xl/comments1.xml><?xml version="1.0" encoding="utf-8"?>
<comments xmlns="http://schemas.openxmlformats.org/spreadsheetml/2006/main">
  <authors>
    <author>Windows Kullanıcısı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
bir ikili anlaşma bulunan ve/veya başvurusu geçerli olan bir akademik veya idari personel ise; </t>
        </r>
        <r>
          <rPr>
            <b/>
            <sz val="9"/>
            <color indexed="81"/>
            <rFont val="Tahoma"/>
            <family val="2"/>
            <charset val="162"/>
          </rPr>
          <t>+20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 hareketliliğini tamamlamış ise; </t>
        </r>
        <r>
          <rPr>
            <b/>
            <sz val="9"/>
            <color indexed="81"/>
            <rFont val="Tahoma"/>
            <family val="2"/>
            <charset val="162"/>
          </rPr>
          <t>-15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-10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-7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-5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-3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Erasmus+ Personel Hareketliliğinden faydalanmamışsa;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ülke/eğitim kurumu/araştırma
merkezi, AR-GE birimi vb. gidilecek ise; (Erasmus+ Program Ülkeleri Eğitim Alma Hareketlilikleri için);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Erasmus+ hareketliliği ile ilgili her türlü koordinatörlük ve yardımcılık görevleri (En az 6 aydır görev
yapıyor olmak); </t>
        </r>
        <r>
          <rPr>
            <b/>
            <sz val="9"/>
            <color indexed="81"/>
            <rFont val="Tahoma"/>
            <family val="2"/>
            <charset val="162"/>
          </rPr>
          <t>+1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Çifte vatandaş olup vatandaşı olunan ülkeye gidilecekse; </t>
        </r>
        <r>
          <rPr>
            <b/>
            <sz val="9"/>
            <color indexed="81"/>
            <rFont val="Tahoma"/>
            <family val="2"/>
            <charset val="162"/>
          </rPr>
          <t>-2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Akademik Yıl ve Bir önceki Akademik Yıl’da Erasmus+ kapsamında Gelen Öğrencilere
Yabancı Dilde ders veren öğretim elemanı/üyesi ise (verilen her bir ders için+2 puan verilecektir, ancak
bu kategoriden alınacak en fazla puan +4 olarak sınırlandırılmıştır)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İdari personel ise; +2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Geçerliliği 5 yıl olmak üzere YDO tarafından yapılan ve 10’luk sistem üzerinden verilen
İngilizce/Almanca/Fransızca/Rusça/Arapça mülakat puanlarının (MP) %50'si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personel ise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 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08-12.04.2018 tarihinde Almanya'ya gitmiştir.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05-09.12.2022 tarihinde Moldova'ya gitmiştir.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21-25.06.2021 de Fas a gitmiş.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15-17.11.2022 tarihinde Romanya'ya gitmiştir.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15-19.11.2021 tarihinde Hırvatistan'a gitmiştir.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n+luPLDstZxYUB/QbIc6GYFIWA=="/>
    </ext>
  </extLst>
</comments>
</file>

<file path=xl/comments2.xml><?xml version="1.0" encoding="utf-8"?>
<comments xmlns="http://schemas.openxmlformats.org/spreadsheetml/2006/main">
  <authors>
    <author>Windows Kullanıcısı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
bir ikili anlaşma bulunan ve/veya başvurusu geçerli olan bir akademik veya idari personel ise; </t>
        </r>
        <r>
          <rPr>
            <b/>
            <sz val="9"/>
            <color indexed="81"/>
            <rFont val="Tahoma"/>
            <family val="2"/>
            <charset val="162"/>
          </rPr>
          <t>+20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 hareketliliğini tamamlamış ise; </t>
        </r>
        <r>
          <rPr>
            <b/>
            <sz val="9"/>
            <color indexed="81"/>
            <rFont val="Tahoma"/>
            <family val="2"/>
            <charset val="162"/>
          </rPr>
          <t>-15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-10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ise;
</t>
        </r>
        <r>
          <rPr>
            <b/>
            <sz val="9"/>
            <color indexed="81"/>
            <rFont val="Tahoma"/>
            <family val="2"/>
            <charset val="162"/>
          </rPr>
          <t>-7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-5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-3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ise; </t>
        </r>
        <r>
          <rPr>
            <b/>
            <sz val="9"/>
            <color indexed="81"/>
            <rFont val="Tahoma"/>
            <family val="2"/>
            <charset val="162"/>
          </rPr>
          <t>-1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Erasmus+ Personel Hareketliliğinden faydalanmamışsa;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ülke/eğitim kurumu/araştırma
merkezi, AR-GE birimi vb. gidilecek ise; (Erasmus+ Program Ülkeleri Eğitim Alma Hareketlilikleri için); </t>
        </r>
        <r>
          <rPr>
            <b/>
            <sz val="9"/>
            <color indexed="81"/>
            <rFont val="Tahoma"/>
            <family val="2"/>
            <charset val="162"/>
          </rPr>
          <t>+5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Erasmus+ hareketliliği ile ilgili her türlü koordinatörlük ve yardımcılık görevleri (En az 6 aydır görev
yapıyor olmak); </t>
        </r>
        <r>
          <rPr>
            <b/>
            <sz val="9"/>
            <color indexed="81"/>
            <rFont val="Tahoma"/>
            <family val="2"/>
            <charset val="162"/>
          </rPr>
          <t>+1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Çifte vatandaş olup vatandaşı olunan ülkeye gidilecekse; </t>
        </r>
        <r>
          <rPr>
            <b/>
            <sz val="9"/>
            <color indexed="81"/>
            <rFont val="Tahoma"/>
            <family val="2"/>
            <charset val="162"/>
          </rPr>
          <t>-2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kaydıyla); </t>
        </r>
        <r>
          <rPr>
            <b/>
            <sz val="9"/>
            <color indexed="81"/>
            <rFont val="Tahoma"/>
            <family val="2"/>
            <charset val="162"/>
          </rPr>
          <t>+10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Akademik Yıl ve Bir önceki Akademik Yıl’da Erasmus+ kapsamında Gelen Öğrencilere
Yabancı Dilde ders veren öğretim elemanı/üyesi ise (verilen her bir ders için+2 puan verilecektir, ancak
bu kategoriden alınacak en fazla puan +4 olarak sınırlandırılmıştır)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İdari personel ise; +2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Geçerliliği 5 yıl olmak üzere YDO tarafından yapılan ve 10’luk sistem üzerinden verilen
İngilizce/Almanca/Fransızca/Rusça/Arapça mülakat puanlarının (MP) %50'si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personel ise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 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14-22.05.2021 tarihlerinde Kuzey Makdeonya'ya hareketlilik gerçekleştirmiştir.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21-25.03.2022 tarihleri arasında Bosna Hersek'e gitmiştir. 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21-25.11.2022 tarihinde Hırvatistan'a gitmiştir.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21.06.2021-25.06.2021 tarihleri arasında Ukrayna ya gitmiştir.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2.10.2018-4.10.2018 tarihleri arasında Çekya ya gitmiştir.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05-07.09.2022 tarihinde Polonya'ya gitmiştir.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14-18.06.2021 tarihlerinde Ukrayna ya gitmiştir.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28.05.2018-01.06.2018 tarihleri arasında Ukrayna ya gidilmiş.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04.08.12.2022 tarihinde Cezayir'e gitmiştir.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14-22.05.2022 tarihinde K. Makedonya'ya gitmiştir.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19-23.07.2021 tarihinde Bosna Hersek'e gitmiştir.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2020 KA107 Bosna da Yedek ve Feragat dilekçesi yok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2020 KA107 Moldova Eğitim Alma da Yedek ve Feragat Dilekçesi Yok.</t>
        </r>
      </text>
    </comment>
  </commentList>
</comments>
</file>

<file path=xl/sharedStrings.xml><?xml version="1.0" encoding="utf-8"?>
<sst xmlns="http://schemas.openxmlformats.org/spreadsheetml/2006/main" count="134" uniqueCount="80">
  <si>
    <t>İsim Soyisim</t>
  </si>
  <si>
    <t>Tercih edilen kurum adı</t>
  </si>
  <si>
    <t>Ülke</t>
  </si>
  <si>
    <t>Bölüm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</si>
  <si>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</si>
  <si>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</si>
  <si>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</si>
  <si>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</si>
  <si>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</si>
  <si>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</si>
  <si>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</si>
  <si>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</si>
  <si>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</si>
  <si>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</si>
  <si>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</si>
  <si>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</si>
  <si>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</si>
  <si>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</si>
  <si>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</si>
  <si>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</si>
  <si>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</si>
  <si>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</si>
  <si>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</si>
  <si>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</si>
  <si>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PUAN</t>
  </si>
  <si>
    <t>Günlük Hibe</t>
  </si>
  <si>
    <t>Seyahat Hibesi</t>
  </si>
  <si>
    <t>Hareketlilik Adı</t>
  </si>
  <si>
    <t>DUMLUPINAR DERS VERME</t>
  </si>
  <si>
    <t>DUMLUPINAR EĞİTİM ALMA</t>
  </si>
  <si>
    <t>POLITECHNIKA SLASKA</t>
  </si>
  <si>
    <t>POLONYA</t>
  </si>
  <si>
    <t>Metalurji ve Malzeme Mühendisliği</t>
  </si>
  <si>
    <t>UNIVERSIDAD DE LEÓN</t>
  </si>
  <si>
    <t>İSPANYA</t>
  </si>
  <si>
    <t>İktisat</t>
  </si>
  <si>
    <t>RADOM ACADEMY OF ECONOMICS</t>
  </si>
  <si>
    <t>Ekonometri</t>
  </si>
  <si>
    <t>Universidade de Vigo</t>
  </si>
  <si>
    <t>Yabancı Diller Bölümü</t>
  </si>
  <si>
    <t>Okul Öncesi Öğretmenliği</t>
  </si>
  <si>
    <t>SVEUČILIŠTE U ZADRU</t>
  </si>
  <si>
    <t>HIRVATİSTAN</t>
  </si>
  <si>
    <t>Fen Bilgisi Öğretmenliği</t>
  </si>
  <si>
    <t>ECOLE NATIONALE DINGENIEURS DE TARBES</t>
  </si>
  <si>
    <t>FRANSA</t>
  </si>
  <si>
    <t>Elektrik-Elektronik Mühendisliği</t>
  </si>
  <si>
    <t>Sınıf Eğitimi</t>
  </si>
  <si>
    <t>UNIVERSITY OF CORDOBA</t>
  </si>
  <si>
    <t>PÉCSI TUDOMÁNYEGYETEM</t>
  </si>
  <si>
    <t>MACARİSTAN</t>
  </si>
  <si>
    <t>UNIVERSIDADE DE PORTO</t>
  </si>
  <si>
    <t>PORTEKİZ</t>
  </si>
  <si>
    <t>Maden Mühendisliği</t>
  </si>
  <si>
    <t>BULGARIAN ACADEMY OF SCIENCES</t>
  </si>
  <si>
    <t>BULGARİSTAN</t>
  </si>
  <si>
    <t>İş Sağlığı ve Güvenliği (İdari Personel)</t>
  </si>
  <si>
    <t xml:space="preserve">Alınacak Toplam Hibe </t>
  </si>
  <si>
    <t>Üç (3) Günlük Hibe</t>
  </si>
  <si>
    <t>ASİL</t>
  </si>
  <si>
    <t>YEDEK</t>
  </si>
  <si>
    <t>GEÇERSİZ</t>
  </si>
  <si>
    <t>Günlük Hibe (Euro)</t>
  </si>
  <si>
    <t>Üç (3) Günlük Hibe (Euro)</t>
  </si>
  <si>
    <t>Seyahat Hibesi (Euro)</t>
  </si>
  <si>
    <t>Toplam Alınacak Hibe (Euro)</t>
  </si>
  <si>
    <t>S***M A***N</t>
  </si>
  <si>
    <t>H***N A**A B****N</t>
  </si>
  <si>
    <t>İ****L Ç****İ</t>
  </si>
  <si>
    <t>A******H B******N</t>
  </si>
  <si>
    <t>A***T F***K K****K</t>
  </si>
  <si>
    <t>E*A K*******K</t>
  </si>
  <si>
    <t>B***A İ*****M</t>
  </si>
  <si>
    <t>F****E A***N</t>
  </si>
  <si>
    <t>S***İ K****A</t>
  </si>
  <si>
    <t>Ö**E N****E T*****Z</t>
  </si>
  <si>
    <t>M***T B****N</t>
  </si>
  <si>
    <t>E***N B***T</t>
  </si>
  <si>
    <t>2021 PROJE YILI ERASMUS+ KA130 DUMLUPINAR STAJ KONSORSİYUMU PERSONEL DERS VERME HAREKETLİLİĞİ SONUÇLARI (10.01.2023)</t>
  </si>
  <si>
    <t>2021 PROJE YILI ERASMUS+ KA130 DUMLUPINAR STAJ KONSORSİYUMU PERSONEL EĞİTİM ALMA HAREKETLİLİĞİ SONUÇLARI (10.01.2023)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</si>
</sst>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#,##0.00"/>
  </numFmts>
  <fonts count="13" x14ac:knownFonts="1">
    <font>
      <sz val="14"/>
      <color theme="1"/>
      <name val="Calibri"/>
      <scheme val="minor"/>
    </font>
    <font>
      <sz val="12"/>
      <color theme="1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20"/>
      <color theme="1"/>
      <name val="Calibri"/>
      <family val="2"/>
      <charset val="162"/>
    </font>
    <font>
      <sz val="20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A8F4DB"/>
        <bgColor rgb="FFA8F4D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vertical="top" textRotation="90"/>
    </xf>
    <xf numFmtId="0" fontId="1" fillId="2" borderId="1" xfId="0" applyFont="1" applyFill="1" applyBorder="1" applyAlignment="1">
      <alignment vertical="top" textRotation="90"/>
    </xf>
    <xf numFmtId="164" fontId="1" fillId="2" borderId="1" xfId="0" applyNumberFormat="1" applyFont="1" applyFill="1" applyBorder="1" applyAlignment="1">
      <alignment vertical="top" textRotation="90"/>
    </xf>
    <xf numFmtId="4" fontId="2" fillId="2" borderId="1" xfId="0" applyNumberFormat="1" applyFont="1" applyFill="1" applyBorder="1" applyAlignment="1">
      <alignment vertical="top" textRotation="180"/>
    </xf>
    <xf numFmtId="0" fontId="2" fillId="2" borderId="1" xfId="0" applyFont="1" applyFill="1" applyBorder="1" applyAlignment="1">
      <alignment vertical="top" textRotation="180"/>
    </xf>
    <xf numFmtId="0" fontId="7" fillId="3" borderId="5" xfId="0" applyFont="1" applyFill="1" applyBorder="1" applyAlignment="1"/>
    <xf numFmtId="0" fontId="0" fillId="4" borderId="0" xfId="0" applyFont="1" applyFill="1" applyAlignment="1"/>
    <xf numFmtId="0" fontId="7" fillId="5" borderId="5" xfId="0" applyFont="1" applyFill="1" applyBorder="1" applyAlignment="1"/>
    <xf numFmtId="0" fontId="0" fillId="5" borderId="5" xfId="0" applyFont="1" applyFill="1" applyBorder="1" applyAlignment="1"/>
    <xf numFmtId="0" fontId="8" fillId="5" borderId="5" xfId="0" applyFont="1" applyFill="1" applyBorder="1" applyAlignment="1"/>
    <xf numFmtId="0" fontId="0" fillId="3" borderId="5" xfId="0" applyFont="1" applyFill="1" applyBorder="1" applyAlignment="1"/>
    <xf numFmtId="0" fontId="9" fillId="5" borderId="5" xfId="0" applyFont="1" applyFill="1" applyBorder="1" applyAlignment="1"/>
    <xf numFmtId="0" fontId="10" fillId="5" borderId="5" xfId="0" applyFont="1" applyFill="1" applyBorder="1" applyAlignment="1"/>
    <xf numFmtId="0" fontId="9" fillId="5" borderId="5" xfId="0" applyNumberFormat="1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4" fontId="9" fillId="2" borderId="1" xfId="0" applyNumberFormat="1" applyFont="1" applyFill="1" applyBorder="1" applyAlignment="1">
      <alignment vertical="top" textRotation="180"/>
    </xf>
    <xf numFmtId="0" fontId="9" fillId="2" borderId="1" xfId="0" applyFont="1" applyFill="1" applyBorder="1" applyAlignment="1">
      <alignment vertical="top" textRotation="180"/>
    </xf>
    <xf numFmtId="4" fontId="7" fillId="2" borderId="1" xfId="0" applyNumberFormat="1" applyFont="1" applyFill="1" applyBorder="1" applyAlignment="1">
      <alignment vertical="top" textRotation="90"/>
    </xf>
    <xf numFmtId="0" fontId="7" fillId="2" borderId="1" xfId="0" applyFont="1" applyFill="1" applyBorder="1" applyAlignment="1">
      <alignment vertical="top" textRotation="90"/>
    </xf>
    <xf numFmtId="164" fontId="7" fillId="2" borderId="1" xfId="0" applyNumberFormat="1" applyFont="1" applyFill="1" applyBorder="1" applyAlignment="1">
      <alignment vertical="top" textRotation="90"/>
    </xf>
    <xf numFmtId="2" fontId="7" fillId="5" borderId="5" xfId="0" applyNumberFormat="1" applyFont="1" applyFill="1" applyBorder="1" applyAlignment="1"/>
    <xf numFmtId="0" fontId="7" fillId="6" borderId="5" xfId="0" applyFont="1" applyFill="1" applyBorder="1" applyAlignment="1"/>
    <xf numFmtId="0" fontId="0" fillId="6" borderId="5" xfId="0" applyFont="1" applyFill="1" applyBorder="1" applyAlignment="1"/>
    <xf numFmtId="0" fontId="8" fillId="6" borderId="5" xfId="0" applyFont="1" applyFill="1" applyBorder="1" applyAlignment="1"/>
    <xf numFmtId="2" fontId="7" fillId="6" borderId="5" xfId="0" applyNumberFormat="1" applyFont="1" applyFill="1" applyBorder="1" applyAlignment="1"/>
    <xf numFmtId="0" fontId="2" fillId="5" borderId="5" xfId="0" applyFont="1" applyFill="1" applyBorder="1" applyAlignment="1"/>
    <xf numFmtId="0" fontId="2" fillId="6" borderId="5" xfId="0" applyFont="1" applyFill="1" applyBorder="1" applyAlignment="1"/>
    <xf numFmtId="0" fontId="9" fillId="6" borderId="5" xfId="0" applyFont="1" applyFill="1" applyBorder="1" applyAlignment="1"/>
    <xf numFmtId="0" fontId="10" fillId="6" borderId="5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1" fillId="2" borderId="2" xfId="0" applyFont="1" applyFill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822"/>
  <sheetViews>
    <sheetView workbookViewId="0">
      <pane xSplit="1" topLeftCell="B1" activePane="topRight" state="frozen"/>
      <selection pane="topRight" activeCell="B1" sqref="B1:AD1"/>
    </sheetView>
  </sheetViews>
  <sheetFormatPr defaultColWidth="10.09765625" defaultRowHeight="15" customHeight="1" x14ac:dyDescent="0.3"/>
  <cols>
    <col min="1" max="1" width="15.8984375" customWidth="1"/>
    <col min="2" max="2" width="22.296875" bestFit="1" customWidth="1"/>
    <col min="3" max="3" width="27.5" customWidth="1"/>
    <col min="4" max="4" width="9.09765625" customWidth="1"/>
    <col min="5" max="5" width="22.3984375" customWidth="1"/>
    <col min="6" max="6" width="4.8984375" customWidth="1"/>
    <col min="7" max="7" width="6" customWidth="1"/>
    <col min="8" max="8" width="5.69921875" customWidth="1"/>
    <col min="9" max="9" width="4.5" customWidth="1"/>
    <col min="10" max="10" width="5.69921875" customWidth="1"/>
    <col min="11" max="11" width="4.5" customWidth="1"/>
    <col min="12" max="12" width="4" customWidth="1"/>
    <col min="13" max="13" width="4.69921875" customWidth="1"/>
    <col min="14" max="15" width="3.69921875" customWidth="1"/>
    <col min="16" max="16" width="4.5" customWidth="1"/>
    <col min="17" max="17" width="4.19921875" customWidth="1"/>
    <col min="18" max="18" width="4.09765625" customWidth="1"/>
    <col min="19" max="19" width="4.3984375" customWidth="1"/>
    <col min="20" max="20" width="3.69921875" customWidth="1"/>
    <col min="21" max="21" width="4.5" customWidth="1"/>
    <col min="22" max="22" width="5.69921875" customWidth="1"/>
    <col min="23" max="24" width="3.8984375" customWidth="1"/>
    <col min="25" max="25" width="8.296875" bestFit="1" customWidth="1"/>
    <col min="26" max="26" width="8.296875" customWidth="1"/>
    <col min="27" max="28" width="5.09765625" customWidth="1"/>
    <col min="29" max="30" width="6.09765625" customWidth="1"/>
  </cols>
  <sheetData>
    <row r="1" spans="1:30" ht="27" customHeight="1" x14ac:dyDescent="0.4">
      <c r="A1" s="1"/>
      <c r="B1" s="33" t="s">
        <v>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  <c r="AA1" s="34"/>
      <c r="AB1" s="35"/>
      <c r="AC1" s="34"/>
      <c r="AD1" s="34"/>
    </row>
    <row r="2" spans="1:30" ht="114.75" x14ac:dyDescent="0.3">
      <c r="A2" s="1" t="s">
        <v>0</v>
      </c>
      <c r="B2" s="2" t="s">
        <v>27</v>
      </c>
      <c r="C2" s="2" t="s">
        <v>1</v>
      </c>
      <c r="D2" s="2" t="s">
        <v>2</v>
      </c>
      <c r="E2" s="2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7" t="s">
        <v>21</v>
      </c>
      <c r="X2" s="7" t="s">
        <v>22</v>
      </c>
      <c r="Y2" s="3" t="s">
        <v>24</v>
      </c>
      <c r="Z2" s="3" t="s">
        <v>23</v>
      </c>
      <c r="AA2" s="4" t="s">
        <v>25</v>
      </c>
      <c r="AB2" s="4" t="s">
        <v>58</v>
      </c>
      <c r="AC2" s="5" t="s">
        <v>26</v>
      </c>
      <c r="AD2" s="5" t="s">
        <v>57</v>
      </c>
    </row>
    <row r="3" spans="1:30" ht="15.75" customHeight="1" x14ac:dyDescent="0.3">
      <c r="A3" s="25" t="s">
        <v>66</v>
      </c>
      <c r="B3" s="25" t="s">
        <v>28</v>
      </c>
      <c r="C3" s="25" t="s">
        <v>30</v>
      </c>
      <c r="D3" s="25" t="s">
        <v>31</v>
      </c>
      <c r="E3" s="25" t="s">
        <v>32</v>
      </c>
      <c r="F3" s="25">
        <v>20</v>
      </c>
      <c r="G3" s="26"/>
      <c r="H3" s="26"/>
      <c r="I3" s="26"/>
      <c r="J3" s="26"/>
      <c r="K3" s="26"/>
      <c r="L3" s="25">
        <v>-1</v>
      </c>
      <c r="M3" s="26"/>
      <c r="N3" s="26"/>
      <c r="O3" s="25">
        <v>1</v>
      </c>
      <c r="P3" s="26"/>
      <c r="Q3" s="26"/>
      <c r="R3" s="26"/>
      <c r="S3" s="26"/>
      <c r="T3" s="26"/>
      <c r="U3" s="25">
        <v>3.95</v>
      </c>
      <c r="V3" s="25">
        <v>4</v>
      </c>
      <c r="W3" s="26"/>
      <c r="X3" s="26"/>
      <c r="Y3" s="27">
        <f>SUBTOTAL(9,F3:X3)</f>
        <v>27.95</v>
      </c>
      <c r="Z3" s="27" t="s">
        <v>59</v>
      </c>
      <c r="AA3" s="25">
        <v>126</v>
      </c>
      <c r="AB3" s="25">
        <f>AA3*3</f>
        <v>378</v>
      </c>
      <c r="AC3" s="25">
        <v>275</v>
      </c>
      <c r="AD3" s="25">
        <f>AB3+AC3</f>
        <v>653</v>
      </c>
    </row>
    <row r="4" spans="1:30" ht="18.75" x14ac:dyDescent="0.3">
      <c r="A4" s="25" t="s">
        <v>68</v>
      </c>
      <c r="B4" s="25" t="s">
        <v>28</v>
      </c>
      <c r="C4" s="25" t="s">
        <v>33</v>
      </c>
      <c r="D4" s="25" t="s">
        <v>34</v>
      </c>
      <c r="E4" s="25" t="s">
        <v>35</v>
      </c>
      <c r="F4" s="25">
        <v>20</v>
      </c>
      <c r="G4" s="25">
        <v>-15</v>
      </c>
      <c r="H4" s="25"/>
      <c r="I4" s="25">
        <v>-7</v>
      </c>
      <c r="J4" s="26"/>
      <c r="K4" s="26"/>
      <c r="L4" s="26"/>
      <c r="M4" s="26"/>
      <c r="N4" s="26"/>
      <c r="O4" s="25">
        <v>1</v>
      </c>
      <c r="P4" s="26"/>
      <c r="Q4" s="26"/>
      <c r="R4" s="26"/>
      <c r="S4" s="26"/>
      <c r="T4" s="26"/>
      <c r="U4" s="28">
        <v>4.1500000000000004</v>
      </c>
      <c r="V4" s="25">
        <v>10</v>
      </c>
      <c r="W4" s="26"/>
      <c r="X4" s="26"/>
      <c r="Y4" s="27">
        <f>SUBTOTAL(9,F4:X4)</f>
        <v>13.15</v>
      </c>
      <c r="Z4" s="27" t="s">
        <v>59</v>
      </c>
      <c r="AA4" s="25">
        <v>144</v>
      </c>
      <c r="AB4" s="25">
        <f>AA4*3</f>
        <v>432</v>
      </c>
      <c r="AC4" s="25">
        <v>360</v>
      </c>
      <c r="AD4" s="25">
        <f>AB4+AC4</f>
        <v>792</v>
      </c>
    </row>
    <row r="5" spans="1:30" ht="15.75" customHeight="1" x14ac:dyDescent="0.3">
      <c r="A5" s="10" t="s">
        <v>67</v>
      </c>
      <c r="B5" s="10" t="s">
        <v>28</v>
      </c>
      <c r="C5" s="10" t="s">
        <v>36</v>
      </c>
      <c r="D5" s="10" t="s">
        <v>31</v>
      </c>
      <c r="E5" s="10" t="s">
        <v>37</v>
      </c>
      <c r="F5" s="10">
        <v>20</v>
      </c>
      <c r="G5" s="10">
        <v>-15</v>
      </c>
      <c r="H5" s="10">
        <v>-10</v>
      </c>
      <c r="I5" s="11"/>
      <c r="J5" s="11"/>
      <c r="K5" s="11"/>
      <c r="L5" s="11"/>
      <c r="M5" s="11"/>
      <c r="N5" s="11"/>
      <c r="O5" s="10">
        <v>1</v>
      </c>
      <c r="P5" s="11"/>
      <c r="Q5" s="11"/>
      <c r="R5" s="11"/>
      <c r="S5" s="11"/>
      <c r="T5" s="11"/>
      <c r="U5" s="24">
        <v>4.4000000000000004</v>
      </c>
      <c r="V5" s="10">
        <v>10</v>
      </c>
      <c r="W5" s="11"/>
      <c r="X5" s="11"/>
      <c r="Y5" s="12">
        <f>SUBTOTAL(9,F5:X5)</f>
        <v>10.4</v>
      </c>
      <c r="Z5" s="10" t="s">
        <v>60</v>
      </c>
      <c r="AA5" s="10">
        <v>126</v>
      </c>
      <c r="AB5" s="10">
        <f>AA5*3</f>
        <v>378</v>
      </c>
      <c r="AC5" s="10">
        <v>275</v>
      </c>
      <c r="AD5" s="10">
        <f>AB5+AC5</f>
        <v>653</v>
      </c>
    </row>
    <row r="6" spans="1:30" ht="15.75" customHeight="1" x14ac:dyDescent="0.3"/>
    <row r="7" spans="1:30" ht="15.75" customHeight="1" x14ac:dyDescent="0.3"/>
    <row r="8" spans="1:30" ht="15.75" customHeight="1" x14ac:dyDescent="0.3"/>
    <row r="9" spans="1:30" ht="15.75" customHeight="1" x14ac:dyDescent="0.3"/>
    <row r="10" spans="1:30" ht="15.75" customHeight="1" x14ac:dyDescent="0.3"/>
    <row r="11" spans="1:30" ht="15.75" customHeight="1" x14ac:dyDescent="0.3"/>
    <row r="12" spans="1:30" ht="15.75" customHeight="1" x14ac:dyDescent="0.3"/>
    <row r="13" spans="1:30" ht="15.75" customHeight="1" x14ac:dyDescent="0.3"/>
    <row r="14" spans="1:30" ht="15.75" customHeight="1" x14ac:dyDescent="0.3"/>
    <row r="15" spans="1:30" ht="15.75" customHeight="1" x14ac:dyDescent="0.3"/>
    <row r="16" spans="1:30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</sheetData>
  <autoFilter ref="A2:AD5">
    <filterColumn colId="1">
      <filters>
        <filter val="DUMLUPINAR DERS VERME"/>
        <filter val="DUMLUPINAR EĞİTİM ALMA"/>
      </filters>
    </filterColumn>
    <sortState ref="A3:AD4">
      <sortCondition descending="1" ref="Y2:Y5"/>
    </sortState>
  </autoFilter>
  <mergeCells count="1">
    <mergeCell ref="B1:AD1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828"/>
  <sheetViews>
    <sheetView tabSelected="1" zoomScaleNormal="100" workbookViewId="0">
      <pane xSplit="1" topLeftCell="B1" activePane="topRight" state="frozen"/>
      <selection pane="topRight" activeCell="E19" sqref="E19"/>
    </sheetView>
  </sheetViews>
  <sheetFormatPr defaultColWidth="10.09765625" defaultRowHeight="15" customHeight="1" x14ac:dyDescent="0.3"/>
  <cols>
    <col min="1" max="1" width="23.8984375" bestFit="1" customWidth="1"/>
    <col min="2" max="2" width="22.296875" bestFit="1" customWidth="1"/>
    <col min="3" max="3" width="41.5" customWidth="1"/>
    <col min="4" max="4" width="13.19921875" customWidth="1"/>
    <col min="5" max="5" width="30.59765625" customWidth="1"/>
    <col min="6" max="6" width="4.8984375" customWidth="1"/>
    <col min="7" max="7" width="6" customWidth="1"/>
    <col min="8" max="8" width="5.69921875" customWidth="1"/>
    <col min="9" max="9" width="4.5" customWidth="1"/>
    <col min="10" max="10" width="5.69921875" customWidth="1"/>
    <col min="11" max="11" width="4.5" customWidth="1"/>
    <col min="12" max="12" width="4" customWidth="1"/>
    <col min="13" max="13" width="4.69921875" customWidth="1"/>
    <col min="14" max="15" width="3.69921875" customWidth="1"/>
    <col min="16" max="16" width="4.5" customWidth="1"/>
    <col min="17" max="17" width="4.19921875" customWidth="1"/>
    <col min="18" max="18" width="4.09765625" customWidth="1"/>
    <col min="19" max="19" width="4.3984375" customWidth="1"/>
    <col min="20" max="20" width="3.69921875" customWidth="1"/>
    <col min="21" max="21" width="3.8984375" customWidth="1"/>
    <col min="22" max="22" width="5.69921875" customWidth="1"/>
    <col min="23" max="24" width="3.8984375" customWidth="1"/>
    <col min="25" max="25" width="5.19921875" customWidth="1"/>
    <col min="26" max="26" width="8.59765625" bestFit="1" customWidth="1"/>
    <col min="27" max="28" width="5.09765625" customWidth="1"/>
    <col min="29" max="30" width="6.09765625" customWidth="1"/>
  </cols>
  <sheetData>
    <row r="1" spans="1:30" ht="27" customHeight="1" x14ac:dyDescent="0.4">
      <c r="A1" s="1"/>
      <c r="B1" s="36" t="s">
        <v>79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7"/>
      <c r="AB1" s="38"/>
      <c r="AC1" s="37"/>
      <c r="AD1" s="37"/>
    </row>
    <row r="2" spans="1:30" ht="150.75" customHeight="1" x14ac:dyDescent="0.3">
      <c r="A2" s="17" t="s">
        <v>0</v>
      </c>
      <c r="B2" s="18" t="s">
        <v>27</v>
      </c>
      <c r="C2" s="18" t="s">
        <v>1</v>
      </c>
      <c r="D2" s="18" t="s">
        <v>2</v>
      </c>
      <c r="E2" s="18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20" t="s">
        <v>21</v>
      </c>
      <c r="X2" s="20" t="s">
        <v>22</v>
      </c>
      <c r="Y2" s="21" t="s">
        <v>24</v>
      </c>
      <c r="Z2" s="21" t="s">
        <v>23</v>
      </c>
      <c r="AA2" s="22" t="s">
        <v>62</v>
      </c>
      <c r="AB2" s="22" t="s">
        <v>63</v>
      </c>
      <c r="AC2" s="23" t="s">
        <v>64</v>
      </c>
      <c r="AD2" s="23" t="s">
        <v>65</v>
      </c>
    </row>
    <row r="3" spans="1:30" ht="18.75" x14ac:dyDescent="0.3">
      <c r="A3" s="30" t="s">
        <v>69</v>
      </c>
      <c r="B3" s="31" t="s">
        <v>29</v>
      </c>
      <c r="C3" s="31" t="s">
        <v>44</v>
      </c>
      <c r="D3" s="31" t="s">
        <v>45</v>
      </c>
      <c r="E3" s="31" t="s">
        <v>46</v>
      </c>
      <c r="F3" s="31">
        <v>20</v>
      </c>
      <c r="G3" s="31"/>
      <c r="H3" s="31"/>
      <c r="I3" s="31"/>
      <c r="J3" s="31"/>
      <c r="K3" s="31"/>
      <c r="L3" s="31"/>
      <c r="M3" s="31">
        <v>5</v>
      </c>
      <c r="N3" s="31"/>
      <c r="O3" s="31"/>
      <c r="P3" s="31"/>
      <c r="Q3" s="31"/>
      <c r="R3" s="31"/>
      <c r="S3" s="31"/>
      <c r="T3" s="31"/>
      <c r="U3" s="31"/>
      <c r="V3" s="31">
        <v>10</v>
      </c>
      <c r="W3" s="31"/>
      <c r="X3" s="31"/>
      <c r="Y3" s="32">
        <f t="shared" ref="Y3:Y9" si="0">SUBTOTAL(9,F3:X3)</f>
        <v>35</v>
      </c>
      <c r="Z3" s="32" t="s">
        <v>59</v>
      </c>
      <c r="AA3" s="31">
        <v>144</v>
      </c>
      <c r="AB3" s="31">
        <f>144*3</f>
        <v>432</v>
      </c>
      <c r="AC3" s="31">
        <v>360</v>
      </c>
      <c r="AD3" s="31">
        <f>AB3+AC3</f>
        <v>792</v>
      </c>
    </row>
    <row r="4" spans="1:30" ht="18.75" x14ac:dyDescent="0.3">
      <c r="A4" s="30" t="s">
        <v>70</v>
      </c>
      <c r="B4" s="31" t="s">
        <v>29</v>
      </c>
      <c r="C4" s="31" t="s">
        <v>41</v>
      </c>
      <c r="D4" s="31" t="s">
        <v>42</v>
      </c>
      <c r="E4" s="31" t="s">
        <v>43</v>
      </c>
      <c r="F4" s="31">
        <v>20</v>
      </c>
      <c r="G4" s="31"/>
      <c r="H4" s="31"/>
      <c r="I4" s="31"/>
      <c r="J4" s="31"/>
      <c r="K4" s="31"/>
      <c r="L4" s="31"/>
      <c r="M4" s="31">
        <v>5</v>
      </c>
      <c r="N4" s="31"/>
      <c r="O4" s="31"/>
      <c r="P4" s="31"/>
      <c r="Q4" s="31"/>
      <c r="R4" s="31"/>
      <c r="S4" s="31"/>
      <c r="T4" s="31"/>
      <c r="U4" s="31"/>
      <c r="V4" s="31">
        <v>6</v>
      </c>
      <c r="W4" s="31"/>
      <c r="X4" s="31"/>
      <c r="Y4" s="32">
        <f t="shared" si="0"/>
        <v>31</v>
      </c>
      <c r="Z4" s="32" t="s">
        <v>59</v>
      </c>
      <c r="AA4" s="31">
        <v>126</v>
      </c>
      <c r="AB4" s="31">
        <f>126*3</f>
        <v>378</v>
      </c>
      <c r="AC4" s="31">
        <v>275</v>
      </c>
      <c r="AD4" s="31">
        <f>AB4+AC4</f>
        <v>653</v>
      </c>
    </row>
    <row r="5" spans="1:30" s="9" customFormat="1" ht="18.75" x14ac:dyDescent="0.3">
      <c r="A5" s="29" t="s">
        <v>71</v>
      </c>
      <c r="B5" s="14" t="s">
        <v>29</v>
      </c>
      <c r="C5" s="14" t="s">
        <v>48</v>
      </c>
      <c r="D5" s="14" t="s">
        <v>34</v>
      </c>
      <c r="E5" s="14" t="s">
        <v>39</v>
      </c>
      <c r="F5" s="14">
        <v>20</v>
      </c>
      <c r="G5" s="14"/>
      <c r="H5" s="14"/>
      <c r="I5" s="14">
        <v>-7</v>
      </c>
      <c r="J5" s="14"/>
      <c r="K5" s="14"/>
      <c r="L5" s="14"/>
      <c r="M5" s="14"/>
      <c r="N5" s="14">
        <v>5</v>
      </c>
      <c r="O5" s="14"/>
      <c r="P5" s="14"/>
      <c r="Q5" s="14"/>
      <c r="R5" s="14"/>
      <c r="S5" s="14"/>
      <c r="T5" s="14"/>
      <c r="U5" s="14"/>
      <c r="V5" s="14">
        <v>10</v>
      </c>
      <c r="W5" s="14"/>
      <c r="X5" s="14"/>
      <c r="Y5" s="15">
        <f t="shared" si="0"/>
        <v>28</v>
      </c>
      <c r="Z5" s="15" t="s">
        <v>59</v>
      </c>
      <c r="AA5" s="14">
        <v>144</v>
      </c>
      <c r="AB5" s="14">
        <v>432</v>
      </c>
      <c r="AC5" s="14">
        <v>360</v>
      </c>
      <c r="AD5" s="14">
        <v>792</v>
      </c>
    </row>
    <row r="6" spans="1:30" ht="18.75" x14ac:dyDescent="0.3">
      <c r="A6" s="29" t="s">
        <v>72</v>
      </c>
      <c r="B6" s="14" t="s">
        <v>29</v>
      </c>
      <c r="C6" s="14" t="s">
        <v>41</v>
      </c>
      <c r="D6" s="14" t="s">
        <v>42</v>
      </c>
      <c r="E6" s="14" t="s">
        <v>47</v>
      </c>
      <c r="F6" s="14">
        <v>20</v>
      </c>
      <c r="G6" s="14"/>
      <c r="H6" s="14">
        <v>-10</v>
      </c>
      <c r="I6" s="14"/>
      <c r="J6" s="14"/>
      <c r="K6" s="14"/>
      <c r="L6" s="14"/>
      <c r="M6" s="14"/>
      <c r="N6" s="14"/>
      <c r="O6" s="14">
        <v>1</v>
      </c>
      <c r="P6" s="14"/>
      <c r="Q6" s="14"/>
      <c r="R6" s="14"/>
      <c r="S6" s="14"/>
      <c r="T6" s="14"/>
      <c r="U6" s="14">
        <v>4.25</v>
      </c>
      <c r="V6" s="14">
        <v>10</v>
      </c>
      <c r="W6" s="14"/>
      <c r="X6" s="14"/>
      <c r="Y6" s="15">
        <f t="shared" si="0"/>
        <v>25.25</v>
      </c>
      <c r="Z6" s="14" t="s">
        <v>60</v>
      </c>
      <c r="AA6" s="14">
        <v>126</v>
      </c>
      <c r="AB6" s="14">
        <f>126*3</f>
        <v>378</v>
      </c>
      <c r="AC6" s="14">
        <v>275</v>
      </c>
      <c r="AD6" s="14">
        <f>AB6+AC6</f>
        <v>653</v>
      </c>
    </row>
    <row r="7" spans="1:30" ht="18.75" x14ac:dyDescent="0.3">
      <c r="A7" s="29" t="s">
        <v>73</v>
      </c>
      <c r="B7" s="14" t="s">
        <v>29</v>
      </c>
      <c r="C7" s="14" t="s">
        <v>49</v>
      </c>
      <c r="D7" s="14" t="s">
        <v>50</v>
      </c>
      <c r="E7" s="14" t="s">
        <v>39</v>
      </c>
      <c r="F7" s="14">
        <v>20</v>
      </c>
      <c r="G7" s="14">
        <v>-15</v>
      </c>
      <c r="H7" s="14"/>
      <c r="I7" s="14">
        <v>-7</v>
      </c>
      <c r="J7" s="14"/>
      <c r="K7" s="14">
        <v>-3</v>
      </c>
      <c r="L7" s="14"/>
      <c r="M7" s="14"/>
      <c r="N7" s="14"/>
      <c r="O7" s="14"/>
      <c r="P7" s="14"/>
      <c r="Q7" s="14"/>
      <c r="R7" s="14"/>
      <c r="S7" s="14"/>
      <c r="T7" s="14"/>
      <c r="U7" s="14">
        <v>4.9000000000000004</v>
      </c>
      <c r="V7" s="14">
        <v>8</v>
      </c>
      <c r="W7" s="14"/>
      <c r="X7" s="14"/>
      <c r="Y7" s="15">
        <f t="shared" si="0"/>
        <v>7.9</v>
      </c>
      <c r="Z7" s="14" t="s">
        <v>60</v>
      </c>
      <c r="AA7" s="14">
        <v>126</v>
      </c>
      <c r="AB7" s="14">
        <f>126*3</f>
        <v>378</v>
      </c>
      <c r="AC7" s="14">
        <v>275</v>
      </c>
      <c r="AD7" s="14">
        <f>AB7+AC7</f>
        <v>653</v>
      </c>
    </row>
    <row r="8" spans="1:30" ht="18.75" x14ac:dyDescent="0.3">
      <c r="A8" s="29" t="s">
        <v>74</v>
      </c>
      <c r="B8" s="14" t="s">
        <v>29</v>
      </c>
      <c r="C8" s="14" t="s">
        <v>51</v>
      </c>
      <c r="D8" s="14" t="s">
        <v>52</v>
      </c>
      <c r="E8" s="14" t="s">
        <v>53</v>
      </c>
      <c r="F8" s="14">
        <v>20</v>
      </c>
      <c r="G8" s="14">
        <v>-15</v>
      </c>
      <c r="H8" s="14"/>
      <c r="I8" s="14">
        <v>-7</v>
      </c>
      <c r="J8" s="14"/>
      <c r="K8" s="14"/>
      <c r="L8" s="14">
        <v>-1</v>
      </c>
      <c r="M8" s="14"/>
      <c r="N8" s="14"/>
      <c r="O8" s="14"/>
      <c r="P8" s="14"/>
      <c r="Q8" s="14"/>
      <c r="R8" s="14"/>
      <c r="S8" s="14"/>
      <c r="T8" s="14"/>
      <c r="U8" s="14"/>
      <c r="V8" s="14">
        <v>8</v>
      </c>
      <c r="W8" s="14"/>
      <c r="X8" s="14"/>
      <c r="Y8" s="15">
        <f t="shared" si="0"/>
        <v>5</v>
      </c>
      <c r="Z8" s="14" t="s">
        <v>60</v>
      </c>
      <c r="AA8" s="14">
        <v>144</v>
      </c>
      <c r="AB8" s="14">
        <v>432</v>
      </c>
      <c r="AC8" s="14">
        <v>360</v>
      </c>
      <c r="AD8" s="14">
        <v>792</v>
      </c>
    </row>
    <row r="9" spans="1:30" ht="15.75" customHeight="1" x14ac:dyDescent="0.3">
      <c r="A9" s="29" t="s">
        <v>75</v>
      </c>
      <c r="B9" s="14" t="s">
        <v>29</v>
      </c>
      <c r="C9" s="14" t="s">
        <v>38</v>
      </c>
      <c r="D9" s="14" t="s">
        <v>34</v>
      </c>
      <c r="E9" s="14" t="s">
        <v>39</v>
      </c>
      <c r="F9" s="14">
        <v>20</v>
      </c>
      <c r="G9" s="14">
        <v>-15</v>
      </c>
      <c r="H9" s="14">
        <v>-10</v>
      </c>
      <c r="I9" s="16">
        <v>-7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10</v>
      </c>
      <c r="W9" s="14"/>
      <c r="X9" s="14"/>
      <c r="Y9" s="15">
        <f t="shared" si="0"/>
        <v>-2</v>
      </c>
      <c r="Z9" s="14" t="s">
        <v>60</v>
      </c>
      <c r="AA9" s="14">
        <v>144</v>
      </c>
      <c r="AB9" s="14">
        <v>432</v>
      </c>
      <c r="AC9" s="14">
        <v>530</v>
      </c>
      <c r="AD9" s="14">
        <v>962</v>
      </c>
    </row>
    <row r="10" spans="1:30" ht="18.75" x14ac:dyDescent="0.3">
      <c r="A10" s="8" t="s">
        <v>76</v>
      </c>
      <c r="B10" s="8" t="s">
        <v>29</v>
      </c>
      <c r="C10" s="8" t="s">
        <v>38</v>
      </c>
      <c r="D10" s="8" t="s">
        <v>34</v>
      </c>
      <c r="E10" s="8" t="s">
        <v>40</v>
      </c>
      <c r="F10" s="8">
        <v>20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8">
        <v>0</v>
      </c>
      <c r="Z10" s="8" t="s">
        <v>61</v>
      </c>
      <c r="AA10" s="13"/>
      <c r="AB10" s="13"/>
      <c r="AC10" s="13"/>
      <c r="AD10" s="13"/>
    </row>
    <row r="11" spans="1:30" ht="18.75" x14ac:dyDescent="0.3">
      <c r="A11" s="8" t="s">
        <v>77</v>
      </c>
      <c r="B11" s="8" t="s">
        <v>29</v>
      </c>
      <c r="C11" s="8" t="s">
        <v>54</v>
      </c>
      <c r="D11" s="8" t="s">
        <v>55</v>
      </c>
      <c r="E11" s="8" t="s">
        <v>56</v>
      </c>
      <c r="F11" s="8">
        <v>20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8">
        <v>0</v>
      </c>
      <c r="Z11" s="8" t="s">
        <v>61</v>
      </c>
      <c r="AA11" s="13"/>
      <c r="AB11" s="13"/>
      <c r="AC11" s="13"/>
      <c r="AD11" s="13"/>
    </row>
    <row r="12" spans="1:30" ht="15.75" customHeight="1" x14ac:dyDescent="0.3"/>
    <row r="13" spans="1:30" ht="15.75" customHeight="1" x14ac:dyDescent="0.3"/>
    <row r="14" spans="1:30" ht="15.75" customHeight="1" x14ac:dyDescent="0.3"/>
    <row r="15" spans="1:30" ht="15.75" customHeight="1" x14ac:dyDescent="0.3"/>
    <row r="16" spans="1:30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</sheetData>
  <autoFilter ref="A2:AD11">
    <filterColumn colId="1">
      <filters>
        <filter val="DUMLUPINAR DERS VERME"/>
        <filter val="DUMLUPINAR EĞİTİM ALMA"/>
      </filters>
    </filterColumn>
    <sortState ref="A3:AD11">
      <sortCondition descending="1" ref="Y2:Y11"/>
    </sortState>
  </autoFilter>
  <mergeCells count="1">
    <mergeCell ref="B1:AD1"/>
  </mergeCells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DUMLUPINAR DERS VERME</vt:lpstr>
      <vt:lpstr>DUMLUPINAR EĞİTİM ALMA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Windows Kullanıcısı</cp:lastModifiedBy>
  <dcterms:created xsi:type="dcterms:W3CDTF">2022-01-28T16:13:58Z</dcterms:created>
  <dcterms:modified xsi:type="dcterms:W3CDTF">2023-01-10T13:05:14Z</dcterms:modified>
</cp:coreProperties>
</file>