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2020-2021 PERSONEL ÇAĞRILARI\Nihai Sonuçlar\"/>
    </mc:Choice>
  </mc:AlternateContent>
  <bookViews>
    <workbookView xWindow="0" yWindow="0" windowWidth="28800" windowHeight="12345" activeTab="1"/>
  </bookViews>
  <sheets>
    <sheet name="EPO DERS VERME" sheetId="1" r:id="rId1"/>
    <sheet name="EPO EĞİTİM ALMA" sheetId="2" r:id="rId2"/>
  </sheets>
  <definedNames>
    <definedName name="_xlnm._FilterDatabase" localSheetId="0" hidden="1">'EPO DERS VERME'!$A$2:$AD$7</definedName>
    <definedName name="_xlnm._FilterDatabase" localSheetId="1" hidden="1">'EPO EĞİTİM ALMA'!$A$2:$AD$4</definedName>
  </definedNames>
  <calcPr calcId="162913"/>
  <extLst>
    <ext uri="GoogleSheetsCustomDataVersion1">
      <go:sheetsCustomData xmlns:go="http://customooxmlschemas.google.com/" r:id="rId10" roundtripDataSignature="AMtx7mi0w1kBk3rV0CrD0wH1RMNQC16dCg=="/>
    </ext>
  </extLst>
</workbook>
</file>

<file path=xl/calcChain.xml><?xml version="1.0" encoding="utf-8"?>
<calcChain xmlns="http://schemas.openxmlformats.org/spreadsheetml/2006/main">
  <c r="Y4" i="1" l="1"/>
  <c r="AB4" i="1"/>
  <c r="AD4" i="1" s="1"/>
  <c r="AD6" i="1" l="1"/>
  <c r="AB6" i="1"/>
  <c r="AB5" i="1"/>
  <c r="AD5" i="1" s="1"/>
  <c r="AB3" i="1"/>
  <c r="AD3" i="1" s="1"/>
  <c r="Y5" i="1" l="1"/>
  <c r="AD4" i="2" l="1"/>
  <c r="AB4" i="2"/>
  <c r="AB3" i="2"/>
  <c r="AD3" i="2" l="1"/>
  <c r="Y3" i="2"/>
  <c r="Y4" i="2" l="1"/>
  <c r="Y6" i="1" l="1"/>
  <c r="Y3" i="1" l="1"/>
</calcChain>
</file>

<file path=xl/comments1.xml><?xml version="1.0" encoding="utf-8"?>
<comments xmlns="http://schemas.openxmlformats.org/spreadsheetml/2006/main">
  <authors>
    <author>Windows Kullanıcısı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
bir ikili anlaşma bulunan ve/veya başvurusu geçerli olan bir akademik veya idari personel ise; </t>
        </r>
        <r>
          <rPr>
            <b/>
            <sz val="9"/>
            <color indexed="81"/>
            <rFont val="Tahoma"/>
            <family val="2"/>
            <charset val="162"/>
          </rPr>
          <t>+20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 hareketliliğini tamamlamış ise; </t>
        </r>
        <r>
          <rPr>
            <b/>
            <sz val="9"/>
            <color indexed="81"/>
            <rFont val="Tahoma"/>
            <family val="2"/>
            <charset val="162"/>
          </rPr>
          <t>-15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-10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-7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-5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-3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-1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Erasmus+ Personel Hareketliliğinden faydalanmamışsa;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ülke/eğitim kurumu/araştırma
merkezi, AR-GE birimi vb. gidilecek ise; (Erasmus+ Program Ülkeleri Eğitim Alma Hareketlilikleri için);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Erasmus+ hareketliliği ile ilgili her türlü koordinatörlük ve yardımcılık görevleri (En az 6 aydır görev
yapıyor olmak); </t>
        </r>
        <r>
          <rPr>
            <b/>
            <sz val="9"/>
            <color indexed="81"/>
            <rFont val="Tahoma"/>
            <family val="2"/>
            <charset val="162"/>
          </rPr>
          <t>+1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Çifte vatandaş olup vatandaşı olunan ülkeye gidilecekse; </t>
        </r>
        <r>
          <rPr>
            <b/>
            <sz val="9"/>
            <color indexed="81"/>
            <rFont val="Tahoma"/>
            <family val="2"/>
            <charset val="162"/>
          </rPr>
          <t>-2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Akademik Yıl ve Bir önceki Akademik Yıl’da Erasmus+ kapsamında Gelen Öğrencilere
Yabancı Dilde ders veren öğretim elemanı/üyesi ise (verilen her bir ders için+2 puan verilecektir, ancak
bu kategoriden alınacak en fazla puan +4 olarak sınırlandırılmıştır)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İdari personel ise; +2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Geçerliliği 5 yıl olmak üzere YDO tarafından yapılan ve 10’luk sistem üzerinden verilen
İngilizce/Almanca/Fransızca/Rusça/Arapça mülakat puanlarının (MP) %50'si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personel ise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 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1-5.07.2019 tarihleri arasında Ukrayna ya ve 28-30.05.2019 tarihinde Polonya'ya gitmiştir.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23-27.04.2018 tarihinde İspanya'ya gitmiştir.</t>
        </r>
      </text>
    </comment>
    <comment ref="I4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16.09.2019-17.09.2019 tarihleri arasında Litvanya'ya hareketlilik gerçkeleştirmiştir. </t>
        </r>
      </text>
    </comment>
    <comment ref="J4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17.06.2019-21.06.2019 tarihleri arasında Fas'a hareketlilik gerçekleştirmiştir.</t>
        </r>
      </text>
    </comment>
    <comment ref="L4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11.09.2017-15. 09.2017 tarihleri arasında Romanya'ya hareketlilik gerçekleştirmiştir. 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09-10.05.2022 tarihinde Çekya'ya gitmiştir.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27-29.09.2022 tarihinde  İtalya'ya gitmiştir.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29.10.2021-07.11.2021 tarihinde İspanya'ya gitmiştir.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9-13.09.2019 tarihleri arasında Brezilya ya hareketlililk yapmış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2020 KA107 de Azerbaycan Ders Verme de Asil. Feragat dilekçesi yok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n+luPLDstZxYUB/QbIc6GYFIWA=="/>
    </ext>
  </extLst>
</comments>
</file>

<file path=xl/comments2.xml><?xml version="1.0" encoding="utf-8"?>
<comments xmlns="http://schemas.openxmlformats.org/spreadsheetml/2006/main">
  <authors>
    <author>Windows Kullanıcısı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
bir ikili anlaşma bulunan ve/veya başvurusu geçerli olan bir akademik veya idari personel ise; </t>
        </r>
        <r>
          <rPr>
            <b/>
            <sz val="9"/>
            <color indexed="81"/>
            <rFont val="Tahoma"/>
            <family val="2"/>
            <charset val="162"/>
          </rPr>
          <t>+20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 hareketliliğini tamamlamış ise; </t>
        </r>
        <r>
          <rPr>
            <b/>
            <sz val="9"/>
            <color indexed="81"/>
            <rFont val="Tahoma"/>
            <family val="2"/>
            <charset val="162"/>
          </rPr>
          <t>-15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-10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-7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-5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-3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-1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Erasmus+ Personel Hareketliliğinden faydalanmamışsa;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ülke/eğitim kurumu/araştırma
merkezi, AR-GE birimi vb. gidilecek ise; (Erasmus+ Program Ülkeleri Eğitim Alma Hareketlilikleri için);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Erasmus+ hareketliliği ile ilgili her türlü koordinatörlük ve yardımcılık görevleri (En az 6 aydır görev
yapıyor olmak); </t>
        </r>
        <r>
          <rPr>
            <b/>
            <sz val="9"/>
            <color indexed="81"/>
            <rFont val="Tahoma"/>
            <family val="2"/>
            <charset val="162"/>
          </rPr>
          <t>+1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Çifte vatandaş olup vatandaşı olunan ülkeye gidilecekse; </t>
        </r>
        <r>
          <rPr>
            <b/>
            <sz val="9"/>
            <color indexed="81"/>
            <rFont val="Tahoma"/>
            <family val="2"/>
            <charset val="162"/>
          </rPr>
          <t>-2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Akademik Yıl ve Bir önceki Akademik Yıl’da Erasmus+ kapsamında Gelen Öğrencilere
Yabancı Dilde ders veren öğretim elemanı/üyesi ise (verilen her bir ders için+2 puan verilecektir, ancak
bu kategoriden alınacak en fazla puan +4 olarak sınırlandırılmıştır)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İdari personel ise; +2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Geçerliliği 5 yıl olmak üzere YDO tarafından yapılan ve 10’luk sistem üzerinden verilen
İngilizce/Almanca/Fransızca/Rusça/Arapça mülakat puanlarının (MP) %50'si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personel ise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 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01-05.11.2021 tarihinde Çekya'ya gitmiştir.</t>
        </r>
      </text>
    </comment>
  </commentList>
</comments>
</file>

<file path=xl/sharedStrings.xml><?xml version="1.0" encoding="utf-8"?>
<sst xmlns="http://schemas.openxmlformats.org/spreadsheetml/2006/main" count="104" uniqueCount="65">
  <si>
    <t>İsim Soyisim</t>
  </si>
  <si>
    <t>Tercih edilen kurum adı</t>
  </si>
  <si>
    <t>Ülke</t>
  </si>
  <si>
    <t>Bölüm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</si>
  <si>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</si>
  <si>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</si>
  <si>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</si>
  <si>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</si>
  <si>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</si>
  <si>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</si>
  <si>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</si>
  <si>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</si>
  <si>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</si>
  <si>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</si>
  <si>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</si>
  <si>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</si>
  <si>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</si>
  <si>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</si>
  <si>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</si>
  <si>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</si>
  <si>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</si>
  <si>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</si>
  <si>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</si>
  <si>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</si>
  <si>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PUAN</t>
  </si>
  <si>
    <t>Hareketlilik Adı</t>
  </si>
  <si>
    <t>2021 EPO DERS VERME</t>
  </si>
  <si>
    <t>2021 EPO EĞİTİM ALMA</t>
  </si>
  <si>
    <t>VENTSPILS AUGSTSKOLA</t>
  </si>
  <si>
    <t>LETONYA</t>
  </si>
  <si>
    <t>Elektrik-Elektronik Mühendisliği</t>
  </si>
  <si>
    <t>Elektrik ve Otomasyon Bölümü</t>
  </si>
  <si>
    <t>UNIVERSITÀ DEL SANNIO - BENEVENTO</t>
  </si>
  <si>
    <t>İTALYA</t>
  </si>
  <si>
    <t>Finans ve Bankacılık</t>
  </si>
  <si>
    <t>UNIWERSYTET IM. ADAMA MICKIEWICZA W POZNANIU</t>
  </si>
  <si>
    <t>POLONYA</t>
  </si>
  <si>
    <t>Yabancı Diller Bölümü</t>
  </si>
  <si>
    <t>UNIVERSITY OF OSTRAVA</t>
  </si>
  <si>
    <t>ÇEKYA</t>
  </si>
  <si>
    <t>CASTILLA-LA MANCHA UNIVERSITY</t>
  </si>
  <si>
    <t>İSPANYA</t>
  </si>
  <si>
    <t>İşletme</t>
  </si>
  <si>
    <t>UNIVERSIDADE DA BEIRA INTERIOR</t>
  </si>
  <si>
    <t>PORTEKİZ</t>
  </si>
  <si>
    <t>NEWTON COLLEGE, A.S.</t>
  </si>
  <si>
    <t>Büro Yönetimi ve Yönetici Asistanlığı</t>
  </si>
  <si>
    <t>Günlük Hibe(Euro)</t>
  </si>
  <si>
    <t>Seyahat Hibesi (Euro)</t>
  </si>
  <si>
    <t>Alınacak Toplam Hibe (Euro)</t>
  </si>
  <si>
    <t>Üç (3) Günlük Hibe (Euro)</t>
  </si>
  <si>
    <t>ASİL</t>
  </si>
  <si>
    <t>Günlük Hibe (Euro)</t>
  </si>
  <si>
    <t>Toplam Alınacak Hibe (Euro)</t>
  </si>
  <si>
    <t>YEDEK</t>
  </si>
  <si>
    <t>Ş***Y K******Ç</t>
  </si>
  <si>
    <t>Y*****N D***Z K*Ç</t>
  </si>
  <si>
    <t>A**E K****A</t>
  </si>
  <si>
    <t>D***Z K****N</t>
  </si>
  <si>
    <t>A*********N Ü***L</t>
  </si>
  <si>
    <t>N*R H****R</t>
  </si>
  <si>
    <t>E**A K****Z</t>
  </si>
  <si>
    <t>GEÇERSİZ</t>
  </si>
  <si>
    <t>2021 PROJE YILI ERASMUS+ KA130 EPO STAJ KONSORSİYUMU PERSONEL DERS VERME HAREKETLİLİĞİ SONUÇLARI (10.01.2023)</t>
  </si>
  <si>
    <t>2021 PROJE YILI ERASMUS+ KA130 EPO STAJ KONSORSİYUMU PERSONEL EĞİTİM ALMA HAREKETLİLİĞİ SONUÇLARI (10.01.2023)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</si>
</sst>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#,##0.00"/>
  </numFmts>
  <fonts count="14" x14ac:knownFonts="1">
    <font>
      <sz val="14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</font>
    <font>
      <sz val="11"/>
      <color theme="1"/>
      <name val="Times New Roman"/>
      <family val="1"/>
      <charset val="162"/>
    </font>
    <font>
      <b/>
      <sz val="20"/>
      <color theme="1"/>
      <name val="Calibri"/>
      <family val="2"/>
      <charset val="162"/>
    </font>
    <font>
      <sz val="20"/>
      <name val="Calibri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A8F4DB"/>
        <bgColor rgb="FFA8F4DB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8" fillId="0" borderId="0" xfId="0" applyFont="1" applyAlignment="1"/>
    <xf numFmtId="0" fontId="2" fillId="2" borderId="1" xfId="0" applyFont="1" applyFill="1" applyBorder="1" applyAlignment="1">
      <alignment vertical="top" textRotation="90"/>
    </xf>
    <xf numFmtId="4" fontId="2" fillId="2" borderId="1" xfId="0" applyNumberFormat="1" applyFont="1" applyFill="1" applyBorder="1" applyAlignment="1">
      <alignment vertical="top" textRotation="90"/>
    </xf>
    <xf numFmtId="164" fontId="2" fillId="2" borderId="1" xfId="0" applyNumberFormat="1" applyFont="1" applyFill="1" applyBorder="1" applyAlignment="1">
      <alignment vertical="top" textRotation="90"/>
    </xf>
    <xf numFmtId="0" fontId="10" fillId="2" borderId="1" xfId="0" applyFont="1" applyFill="1" applyBorder="1" applyAlignment="1">
      <alignment vertical="top" textRotation="90"/>
    </xf>
    <xf numFmtId="4" fontId="10" fillId="2" borderId="1" xfId="0" applyNumberFormat="1" applyFont="1" applyFill="1" applyBorder="1" applyAlignment="1">
      <alignment vertical="top" textRotation="90"/>
    </xf>
    <xf numFmtId="164" fontId="10" fillId="2" borderId="1" xfId="0" applyNumberFormat="1" applyFont="1" applyFill="1" applyBorder="1" applyAlignment="1">
      <alignment vertical="top" textRotation="90"/>
    </xf>
    <xf numFmtId="4" fontId="3" fillId="2" borderId="1" xfId="0" applyNumberFormat="1" applyFont="1" applyFill="1" applyBorder="1" applyAlignment="1">
      <alignment vertical="top" textRotation="180"/>
    </xf>
    <xf numFmtId="0" fontId="3" fillId="2" borderId="1" xfId="0" applyFont="1" applyFill="1" applyBorder="1" applyAlignment="1">
      <alignment vertical="top" textRotation="180"/>
    </xf>
    <xf numFmtId="0" fontId="3" fillId="3" borderId="5" xfId="0" applyFont="1" applyFill="1" applyBorder="1" applyAlignment="1"/>
    <xf numFmtId="0" fontId="1" fillId="3" borderId="5" xfId="0" applyFont="1" applyFill="1" applyBorder="1" applyAlignment="1"/>
    <xf numFmtId="0" fontId="11" fillId="3" borderId="5" xfId="0" applyFont="1" applyFill="1" applyBorder="1" applyAlignment="1"/>
    <xf numFmtId="0" fontId="3" fillId="4" borderId="5" xfId="0" applyFont="1" applyFill="1" applyBorder="1" applyAlignment="1"/>
    <xf numFmtId="0" fontId="1" fillId="4" borderId="5" xfId="0" applyFont="1" applyFill="1" applyBorder="1" applyAlignment="1"/>
    <xf numFmtId="0" fontId="11" fillId="4" borderId="5" xfId="0" applyFont="1" applyFill="1" applyBorder="1" applyAlignment="1"/>
    <xf numFmtId="0" fontId="3" fillId="5" borderId="5" xfId="0" applyFont="1" applyFill="1" applyBorder="1" applyAlignment="1"/>
    <xf numFmtId="0" fontId="1" fillId="5" borderId="5" xfId="0" applyFont="1" applyFill="1" applyBorder="1" applyAlignment="1"/>
    <xf numFmtId="0" fontId="11" fillId="5" borderId="5" xfId="0" applyFont="1" applyFill="1" applyBorder="1" applyAlignment="1"/>
    <xf numFmtId="0" fontId="8" fillId="5" borderId="5" xfId="0" applyFont="1" applyFill="1" applyBorder="1" applyAlignment="1"/>
    <xf numFmtId="0" fontId="0" fillId="5" borderId="5" xfId="0" applyFont="1" applyFill="1" applyBorder="1" applyAlignment="1"/>
    <xf numFmtId="0" fontId="9" fillId="5" borderId="5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824"/>
  <sheetViews>
    <sheetView workbookViewId="0">
      <pane xSplit="1" topLeftCell="B1" activePane="topRight" state="frozen"/>
      <selection pane="topRight" activeCell="E18" sqref="E18"/>
    </sheetView>
  </sheetViews>
  <sheetFormatPr defaultColWidth="10.09765625" defaultRowHeight="15" customHeight="1" x14ac:dyDescent="0.3"/>
  <cols>
    <col min="1" max="1" width="23.8984375" bestFit="1" customWidth="1"/>
    <col min="2" max="2" width="22.296875" bestFit="1" customWidth="1"/>
    <col min="3" max="3" width="44.796875" bestFit="1" customWidth="1"/>
    <col min="4" max="4" width="13.19921875" customWidth="1"/>
    <col min="5" max="5" width="30.59765625" customWidth="1"/>
    <col min="6" max="6" width="4.8984375" customWidth="1"/>
    <col min="7" max="7" width="6" customWidth="1"/>
    <col min="8" max="8" width="5.69921875" customWidth="1"/>
    <col min="9" max="9" width="4.5" customWidth="1"/>
    <col min="10" max="10" width="5.69921875" customWidth="1"/>
    <col min="11" max="11" width="4.5" customWidth="1"/>
    <col min="12" max="12" width="4" customWidth="1"/>
    <col min="13" max="13" width="4.69921875" customWidth="1"/>
    <col min="14" max="15" width="3.69921875" customWidth="1"/>
    <col min="16" max="16" width="4.5" customWidth="1"/>
    <col min="17" max="17" width="4.19921875" customWidth="1"/>
    <col min="18" max="18" width="4.09765625" customWidth="1"/>
    <col min="19" max="19" width="4.3984375" customWidth="1"/>
    <col min="20" max="20" width="3.69921875" customWidth="1"/>
    <col min="21" max="21" width="3.8984375" customWidth="1"/>
    <col min="22" max="22" width="5.69921875" customWidth="1"/>
    <col min="23" max="24" width="3.8984375" customWidth="1"/>
    <col min="25" max="25" width="7" customWidth="1"/>
    <col min="26" max="26" width="7.69921875" bestFit="1" customWidth="1"/>
    <col min="27" max="28" width="5.09765625" customWidth="1"/>
    <col min="29" max="30" width="6.09765625" customWidth="1"/>
  </cols>
  <sheetData>
    <row r="1" spans="1:30" ht="27" customHeight="1" x14ac:dyDescent="0.4">
      <c r="A1" s="1"/>
      <c r="B1" s="24" t="s">
        <v>63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6"/>
      <c r="AC1" s="25"/>
      <c r="AD1" s="25"/>
    </row>
    <row r="2" spans="1:30" ht="161.25" customHeight="1" x14ac:dyDescent="0.3">
      <c r="A2" s="1" t="s">
        <v>0</v>
      </c>
      <c r="B2" s="2" t="s">
        <v>25</v>
      </c>
      <c r="C2" s="2" t="s">
        <v>1</v>
      </c>
      <c r="D2" s="2" t="s">
        <v>2</v>
      </c>
      <c r="E2" s="2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1" t="s">
        <v>21</v>
      </c>
      <c r="X2" s="11" t="s">
        <v>22</v>
      </c>
      <c r="Y2" s="4" t="s">
        <v>24</v>
      </c>
      <c r="Z2" s="5" t="s">
        <v>23</v>
      </c>
      <c r="AA2" s="4" t="s">
        <v>47</v>
      </c>
      <c r="AB2" s="4" t="s">
        <v>50</v>
      </c>
      <c r="AC2" s="6" t="s">
        <v>48</v>
      </c>
      <c r="AD2" s="6" t="s">
        <v>49</v>
      </c>
    </row>
    <row r="3" spans="1:30" ht="18.75" x14ac:dyDescent="0.3">
      <c r="A3" s="18" t="s">
        <v>55</v>
      </c>
      <c r="B3" s="18" t="s">
        <v>26</v>
      </c>
      <c r="C3" s="18" t="s">
        <v>35</v>
      </c>
      <c r="D3" s="18" t="s">
        <v>36</v>
      </c>
      <c r="E3" s="18" t="s">
        <v>37</v>
      </c>
      <c r="F3" s="18">
        <v>20</v>
      </c>
      <c r="G3" s="19"/>
      <c r="H3" s="19"/>
      <c r="I3" s="19"/>
      <c r="J3" s="19"/>
      <c r="K3" s="18">
        <v>-6</v>
      </c>
      <c r="L3" s="19">
        <v>-1</v>
      </c>
      <c r="M3" s="19"/>
      <c r="N3" s="19"/>
      <c r="O3" s="19"/>
      <c r="P3" s="19"/>
      <c r="Q3" s="19"/>
      <c r="R3" s="19"/>
      <c r="S3" s="19"/>
      <c r="T3" s="19"/>
      <c r="U3" s="18">
        <v>4.75</v>
      </c>
      <c r="V3" s="18">
        <v>10</v>
      </c>
      <c r="W3" s="19"/>
      <c r="X3" s="19"/>
      <c r="Y3" s="20">
        <f>F3+G3+H3+I3+J3+K3+L3+M3+N3+O3+P3+Q3+R3+S3+T3+U3+V3</f>
        <v>27.75</v>
      </c>
      <c r="Z3" s="20" t="s">
        <v>51</v>
      </c>
      <c r="AA3" s="19">
        <v>126</v>
      </c>
      <c r="AB3" s="19">
        <f>(AA3*3)</f>
        <v>378</v>
      </c>
      <c r="AC3" s="19">
        <v>275</v>
      </c>
      <c r="AD3" s="19">
        <f>(AB3+AC3)</f>
        <v>653</v>
      </c>
    </row>
    <row r="4" spans="1:30" ht="18.75" x14ac:dyDescent="0.3">
      <c r="A4" s="18" t="s">
        <v>59</v>
      </c>
      <c r="B4" s="18" t="s">
        <v>26</v>
      </c>
      <c r="C4" s="18" t="s">
        <v>38</v>
      </c>
      <c r="D4" s="18" t="s">
        <v>39</v>
      </c>
      <c r="E4" s="18" t="s">
        <v>30</v>
      </c>
      <c r="F4" s="18">
        <v>20</v>
      </c>
      <c r="G4" s="19"/>
      <c r="H4" s="19"/>
      <c r="I4" s="19">
        <v>-7</v>
      </c>
      <c r="J4" s="19">
        <v>-5</v>
      </c>
      <c r="K4" s="18"/>
      <c r="L4" s="19">
        <v>-1</v>
      </c>
      <c r="M4" s="19"/>
      <c r="N4" s="19"/>
      <c r="O4" s="18"/>
      <c r="P4" s="19"/>
      <c r="Q4" s="19"/>
      <c r="R4" s="19"/>
      <c r="S4" s="19">
        <v>2</v>
      </c>
      <c r="T4" s="19"/>
      <c r="U4" s="19">
        <v>4.7</v>
      </c>
      <c r="V4" s="19">
        <v>8</v>
      </c>
      <c r="W4" s="19"/>
      <c r="X4" s="19"/>
      <c r="Y4" s="20">
        <f>F4+G4+H4+I4+J4+K4+L4+M4+N4+O4+P4+Q4+R4+S4+T4+U4+V4</f>
        <v>21.7</v>
      </c>
      <c r="Z4" s="20" t="s">
        <v>51</v>
      </c>
      <c r="AA4" s="19">
        <v>126</v>
      </c>
      <c r="AB4" s="19">
        <f>(AA4*3)</f>
        <v>378</v>
      </c>
      <c r="AC4" s="19">
        <v>275</v>
      </c>
      <c r="AD4" s="19">
        <f>(AB4+AC4)</f>
        <v>653</v>
      </c>
    </row>
    <row r="5" spans="1:30" ht="18.75" x14ac:dyDescent="0.3">
      <c r="A5" s="12" t="s">
        <v>56</v>
      </c>
      <c r="B5" s="12" t="s">
        <v>26</v>
      </c>
      <c r="C5" s="12" t="s">
        <v>32</v>
      </c>
      <c r="D5" s="12" t="s">
        <v>33</v>
      </c>
      <c r="E5" s="12" t="s">
        <v>34</v>
      </c>
      <c r="F5" s="12">
        <v>20</v>
      </c>
      <c r="G5" s="13"/>
      <c r="H5" s="13">
        <v>-10</v>
      </c>
      <c r="I5" s="13"/>
      <c r="J5" s="13"/>
      <c r="K5" s="13"/>
      <c r="L5" s="13"/>
      <c r="M5" s="13"/>
      <c r="N5" s="13"/>
      <c r="O5" s="13">
        <v>1</v>
      </c>
      <c r="P5" s="13"/>
      <c r="Q5" s="13"/>
      <c r="R5" s="13"/>
      <c r="S5" s="13"/>
      <c r="T5" s="13"/>
      <c r="U5" s="13"/>
      <c r="V5" s="13">
        <v>6</v>
      </c>
      <c r="W5" s="13"/>
      <c r="X5" s="13"/>
      <c r="Y5" s="14">
        <f>F5+G5+H5+I5+J5+K5+L5+M5+N5+O5+P5+Q5+R5+S5+T5+U5+V5</f>
        <v>17</v>
      </c>
      <c r="Z5" s="12" t="s">
        <v>54</v>
      </c>
      <c r="AA5" s="13">
        <v>144</v>
      </c>
      <c r="AB5" s="13">
        <f>(AA5*3)</f>
        <v>432</v>
      </c>
      <c r="AC5" s="13">
        <v>275</v>
      </c>
      <c r="AD5" s="13">
        <f>(AB5+AC5)</f>
        <v>707</v>
      </c>
    </row>
    <row r="6" spans="1:30" ht="18.75" x14ac:dyDescent="0.3">
      <c r="A6" s="12" t="s">
        <v>57</v>
      </c>
      <c r="B6" s="12" t="s">
        <v>26</v>
      </c>
      <c r="C6" s="12" t="s">
        <v>40</v>
      </c>
      <c r="D6" s="12" t="s">
        <v>41</v>
      </c>
      <c r="E6" s="12" t="s">
        <v>42</v>
      </c>
      <c r="F6" s="12">
        <v>20</v>
      </c>
      <c r="G6" s="12">
        <v>-15</v>
      </c>
      <c r="H6" s="13">
        <v>-10</v>
      </c>
      <c r="I6" s="13"/>
      <c r="J6" s="13">
        <v>-5</v>
      </c>
      <c r="K6" s="12"/>
      <c r="L6" s="13"/>
      <c r="M6" s="13"/>
      <c r="N6" s="13"/>
      <c r="O6" s="12">
        <v>1</v>
      </c>
      <c r="P6" s="13"/>
      <c r="Q6" s="13"/>
      <c r="R6" s="13"/>
      <c r="S6" s="13"/>
      <c r="T6" s="13"/>
      <c r="U6" s="12">
        <v>4.7</v>
      </c>
      <c r="V6" s="12">
        <v>10</v>
      </c>
      <c r="W6" s="13"/>
      <c r="X6" s="13"/>
      <c r="Y6" s="14">
        <f>F6+G6+H6+I6+J6+K6+L6+M6+N6+O6+P6+Q6+R6+S6+T6+U6+V6</f>
        <v>5.7</v>
      </c>
      <c r="Z6" s="12" t="s">
        <v>54</v>
      </c>
      <c r="AA6" s="13">
        <v>144</v>
      </c>
      <c r="AB6" s="13">
        <f>(AA6*3)</f>
        <v>432</v>
      </c>
      <c r="AC6" s="13">
        <v>360</v>
      </c>
      <c r="AD6" s="13">
        <f>(AB6+AC6)</f>
        <v>792</v>
      </c>
    </row>
    <row r="7" spans="1:30" ht="18.75" x14ac:dyDescent="0.3">
      <c r="A7" s="15" t="s">
        <v>58</v>
      </c>
      <c r="B7" s="15" t="s">
        <v>26</v>
      </c>
      <c r="C7" s="15" t="s">
        <v>28</v>
      </c>
      <c r="D7" s="15" t="s">
        <v>29</v>
      </c>
      <c r="E7" s="15" t="s">
        <v>31</v>
      </c>
      <c r="F7" s="15">
        <v>20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7">
        <v>0</v>
      </c>
      <c r="Z7" s="15" t="s">
        <v>62</v>
      </c>
      <c r="AA7" s="16"/>
      <c r="AB7" s="16"/>
      <c r="AC7" s="16"/>
      <c r="AD7" s="16"/>
    </row>
    <row r="8" spans="1:30" ht="15.75" customHeight="1" x14ac:dyDescent="0.3"/>
    <row r="9" spans="1:30" ht="15.75" customHeight="1" x14ac:dyDescent="0.3"/>
    <row r="10" spans="1:30" ht="15.75" customHeight="1" x14ac:dyDescent="0.3">
      <c r="C10" s="3"/>
    </row>
    <row r="11" spans="1:30" ht="15.75" customHeight="1" x14ac:dyDescent="0.3"/>
    <row r="12" spans="1:30" ht="15.75" customHeight="1" x14ac:dyDescent="0.3">
      <c r="C12" s="3"/>
    </row>
    <row r="13" spans="1:30" ht="15.75" customHeight="1" x14ac:dyDescent="0.3"/>
    <row r="14" spans="1:30" ht="15.75" customHeight="1" x14ac:dyDescent="0.3"/>
    <row r="15" spans="1:30" ht="15.75" customHeight="1" x14ac:dyDescent="0.3"/>
    <row r="16" spans="1:30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</sheetData>
  <autoFilter ref="A2:AD7">
    <filterColumn colId="24">
      <filters>
        <filter val="ASİL"/>
      </filters>
    </filterColumn>
    <sortState ref="A3:AD7">
      <sortCondition descending="1" ref="Y2:Y7"/>
    </sortState>
  </autoFilter>
  <mergeCells count="1">
    <mergeCell ref="B1:AD1"/>
  </mergeCell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819"/>
  <sheetViews>
    <sheetView tabSelected="1" workbookViewId="0">
      <pane xSplit="1" topLeftCell="B1" activePane="topRight" state="frozen"/>
      <selection pane="topRight" activeCell="E18" sqref="E18"/>
    </sheetView>
  </sheetViews>
  <sheetFormatPr defaultColWidth="10.09765625" defaultRowHeight="15" customHeight="1" x14ac:dyDescent="0.3"/>
  <cols>
    <col min="1" max="1" width="23.8984375" bestFit="1" customWidth="1"/>
    <col min="2" max="2" width="22.296875" bestFit="1" customWidth="1"/>
    <col min="3" max="3" width="41.5" customWidth="1"/>
    <col min="4" max="4" width="13.19921875" customWidth="1"/>
    <col min="5" max="5" width="30.59765625" customWidth="1"/>
    <col min="6" max="6" width="4.8984375" customWidth="1"/>
    <col min="7" max="7" width="6" customWidth="1"/>
    <col min="8" max="8" width="5.69921875" customWidth="1"/>
    <col min="9" max="9" width="4.5" customWidth="1"/>
    <col min="10" max="10" width="5.69921875" customWidth="1"/>
    <col min="11" max="11" width="4.5" customWidth="1"/>
    <col min="12" max="12" width="4" customWidth="1"/>
    <col min="13" max="13" width="4.69921875" customWidth="1"/>
    <col min="14" max="15" width="3.69921875" customWidth="1"/>
    <col min="16" max="16" width="4.5" customWidth="1"/>
    <col min="17" max="17" width="4.19921875" customWidth="1"/>
    <col min="18" max="18" width="4.09765625" customWidth="1"/>
    <col min="19" max="19" width="4.3984375" customWidth="1"/>
    <col min="20" max="20" width="3.69921875" customWidth="1"/>
    <col min="21" max="21" width="3.8984375" customWidth="1"/>
    <col min="22" max="22" width="5.69921875" customWidth="1"/>
    <col min="23" max="24" width="3.8984375" customWidth="1"/>
    <col min="25" max="25" width="7" customWidth="1"/>
    <col min="26" max="26" width="5.8984375" bestFit="1" customWidth="1"/>
    <col min="27" max="28" width="5.09765625" customWidth="1"/>
    <col min="29" max="30" width="6.09765625" customWidth="1"/>
  </cols>
  <sheetData>
    <row r="1" spans="1:30" ht="27" customHeight="1" x14ac:dyDescent="0.4">
      <c r="A1" s="1"/>
      <c r="B1" s="24" t="s">
        <v>64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6"/>
      <c r="AC1" s="25"/>
      <c r="AD1" s="25"/>
    </row>
    <row r="2" spans="1:30" ht="154.5" customHeight="1" x14ac:dyDescent="0.3">
      <c r="A2" s="1" t="s">
        <v>0</v>
      </c>
      <c r="B2" s="2" t="s">
        <v>25</v>
      </c>
      <c r="C2" s="2" t="s">
        <v>1</v>
      </c>
      <c r="D2" s="2" t="s">
        <v>2</v>
      </c>
      <c r="E2" s="2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1" t="s">
        <v>21</v>
      </c>
      <c r="X2" s="11" t="s">
        <v>22</v>
      </c>
      <c r="Y2" s="7" t="s">
        <v>24</v>
      </c>
      <c r="Z2" s="8" t="s">
        <v>23</v>
      </c>
      <c r="AA2" s="7" t="s">
        <v>52</v>
      </c>
      <c r="AB2" s="7" t="s">
        <v>50</v>
      </c>
      <c r="AC2" s="9" t="s">
        <v>48</v>
      </c>
      <c r="AD2" s="9" t="s">
        <v>53</v>
      </c>
    </row>
    <row r="3" spans="1:30" ht="18.75" x14ac:dyDescent="0.3">
      <c r="A3" s="21" t="s">
        <v>60</v>
      </c>
      <c r="B3" s="21" t="s">
        <v>27</v>
      </c>
      <c r="C3" s="21" t="s">
        <v>45</v>
      </c>
      <c r="D3" s="21" t="s">
        <v>39</v>
      </c>
      <c r="E3" s="21" t="s">
        <v>46</v>
      </c>
      <c r="F3" s="21">
        <v>20</v>
      </c>
      <c r="G3" s="22"/>
      <c r="H3" s="22"/>
      <c r="I3" s="22"/>
      <c r="J3" s="22"/>
      <c r="K3" s="22"/>
      <c r="L3" s="22"/>
      <c r="M3" s="21">
        <v>5</v>
      </c>
      <c r="N3" s="22"/>
      <c r="O3" s="21">
        <v>1</v>
      </c>
      <c r="P3" s="22"/>
      <c r="Q3" s="22"/>
      <c r="R3" s="22"/>
      <c r="S3" s="22"/>
      <c r="T3" s="22"/>
      <c r="U3" s="22"/>
      <c r="V3" s="21">
        <v>4</v>
      </c>
      <c r="W3" s="22"/>
      <c r="X3" s="22"/>
      <c r="Y3" s="23">
        <f>F3+G3+H3+I3+J3+K3+L3+M3+N3+O3+P3+Q3+R3+S3+T3+U3+V3</f>
        <v>30</v>
      </c>
      <c r="Z3" s="21" t="s">
        <v>51</v>
      </c>
      <c r="AA3" s="21">
        <v>126</v>
      </c>
      <c r="AB3" s="21">
        <f>126*3</f>
        <v>378</v>
      </c>
      <c r="AC3" s="21">
        <v>275</v>
      </c>
      <c r="AD3" s="21">
        <f>AB3+AC3</f>
        <v>653</v>
      </c>
    </row>
    <row r="4" spans="1:30" ht="18.75" x14ac:dyDescent="0.3">
      <c r="A4" s="21" t="s">
        <v>61</v>
      </c>
      <c r="B4" s="21" t="s">
        <v>27</v>
      </c>
      <c r="C4" s="21" t="s">
        <v>43</v>
      </c>
      <c r="D4" s="21" t="s">
        <v>44</v>
      </c>
      <c r="E4" s="21" t="s">
        <v>34</v>
      </c>
      <c r="F4" s="21">
        <v>20</v>
      </c>
      <c r="G4" s="22"/>
      <c r="H4" s="21">
        <v>-10</v>
      </c>
      <c r="I4" s="22"/>
      <c r="J4" s="22"/>
      <c r="K4" s="22"/>
      <c r="L4" s="22"/>
      <c r="M4" s="22"/>
      <c r="N4" s="22"/>
      <c r="O4" s="21">
        <v>1</v>
      </c>
      <c r="P4" s="22"/>
      <c r="Q4" s="22"/>
      <c r="R4" s="22"/>
      <c r="S4" s="22"/>
      <c r="T4" s="22"/>
      <c r="U4" s="21">
        <v>4.0999999999999996</v>
      </c>
      <c r="V4" s="21">
        <v>8</v>
      </c>
      <c r="W4" s="22"/>
      <c r="X4" s="22"/>
      <c r="Y4" s="23">
        <f>F4+G4+H4+I4+J4+K4+L4+M4+N4+O4+P4+Q4+R4+S4+T4+U4+V4</f>
        <v>23.1</v>
      </c>
      <c r="Z4" s="21" t="s">
        <v>51</v>
      </c>
      <c r="AA4" s="21">
        <v>144</v>
      </c>
      <c r="AB4" s="21">
        <f>144*3</f>
        <v>432</v>
      </c>
      <c r="AC4" s="21">
        <v>360</v>
      </c>
      <c r="AD4" s="21">
        <f>AB4+AC4</f>
        <v>792</v>
      </c>
    </row>
    <row r="5" spans="1:30" ht="15.75" customHeight="1" x14ac:dyDescent="0.3"/>
    <row r="6" spans="1:30" ht="15.75" customHeight="1" x14ac:dyDescent="0.3"/>
    <row r="7" spans="1:30" ht="15.75" customHeight="1" x14ac:dyDescent="0.3"/>
    <row r="8" spans="1:30" ht="15.75" customHeight="1" x14ac:dyDescent="0.3"/>
    <row r="9" spans="1:30" ht="15.75" customHeight="1" x14ac:dyDescent="0.3"/>
    <row r="10" spans="1:30" ht="15.75" customHeight="1" x14ac:dyDescent="0.3"/>
    <row r="11" spans="1:30" ht="15.75" customHeight="1" x14ac:dyDescent="0.3"/>
    <row r="12" spans="1:30" ht="15.75" customHeight="1" x14ac:dyDescent="0.3"/>
    <row r="13" spans="1:30" ht="15.75" customHeight="1" x14ac:dyDescent="0.3"/>
    <row r="14" spans="1:30" ht="15.75" customHeight="1" x14ac:dyDescent="0.3"/>
    <row r="15" spans="1:30" ht="15.75" customHeight="1" x14ac:dyDescent="0.3"/>
    <row r="16" spans="1:30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</sheetData>
  <autoFilter ref="A2:AD4">
    <filterColumn colId="1">
      <filters>
        <filter val="2021 EPO DERS VERME"/>
        <filter val="DUMLUPINAR DERS VERME"/>
        <filter val="DUMLUPINAR EĞİTİM ALMA"/>
        <filter val="EPO EK ÇAĞRI DERS VERME"/>
        <filter val="EPO EK ÇAĞRI EĞİTİM ALMA"/>
        <filter val="KA131 DERS VERME"/>
        <filter val="KA131 EĞİTİM ALMA"/>
      </filters>
    </filterColumn>
    <filterColumn colId="24">
      <filters>
        <filter val="ASİL"/>
      </filters>
    </filterColumn>
    <sortState ref="A3:AD4">
      <sortCondition descending="1" ref="Y2:Y4"/>
    </sortState>
  </autoFilter>
  <mergeCells count="1">
    <mergeCell ref="B1:AD1"/>
  </mergeCells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EPO DERS VERME</vt:lpstr>
      <vt:lpstr>EPO EĞİTİM ALMA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Windows Kullanıcısı</cp:lastModifiedBy>
  <dcterms:created xsi:type="dcterms:W3CDTF">2022-01-28T16:13:58Z</dcterms:created>
  <dcterms:modified xsi:type="dcterms:W3CDTF">2023-01-10T13:04:47Z</dcterms:modified>
</cp:coreProperties>
</file>