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27\Desktop\2022-2024 DUMLUPINAR VE EPO KONSORSİYUMLARI ÖĞRENCİ STAJ\"/>
    </mc:Choice>
  </mc:AlternateContent>
  <bookViews>
    <workbookView xWindow="0" yWindow="0" windowWidth="28800" windowHeight="11775"/>
  </bookViews>
  <sheets>
    <sheet name="Önyazı" sheetId="3" r:id="rId1"/>
    <sheet name="DUMLUPINAR SONUÇ (ÖN LİSANS)" sheetId="7" r:id="rId2"/>
    <sheet name="DUMLUPINAR SONUÇ (LİSANS)" sheetId="6" r:id="rId3"/>
    <sheet name="DUMLUPINAR SONUÇ (LİSANS ÜSTÜ)" sheetId="1" r:id="rId4"/>
    <sheet name="Geçersiz Liste" sheetId="5" r:id="rId5"/>
  </sheets>
  <calcPr calcId="162913"/>
</workbook>
</file>

<file path=xl/calcChain.xml><?xml version="1.0" encoding="utf-8"?>
<calcChain xmlns="http://schemas.openxmlformats.org/spreadsheetml/2006/main">
  <c r="G7" i="6" l="1"/>
  <c r="I7" i="6"/>
  <c r="M7" i="6" s="1"/>
  <c r="G6" i="1"/>
  <c r="I6" i="1"/>
  <c r="G8" i="1"/>
  <c r="I8" i="1"/>
  <c r="G9" i="1"/>
  <c r="N9" i="1" s="1"/>
  <c r="I9" i="1"/>
  <c r="N6" i="1" l="1"/>
  <c r="N8" i="1"/>
  <c r="G3" i="6"/>
  <c r="G9" i="6"/>
  <c r="M9" i="6" s="1"/>
  <c r="G4" i="6"/>
  <c r="I3" i="6"/>
  <c r="I9" i="6"/>
  <c r="I4" i="6"/>
  <c r="M4" i="6" l="1"/>
  <c r="M3" i="6"/>
  <c r="G7" i="1"/>
  <c r="I7" i="1"/>
  <c r="G10" i="1"/>
  <c r="I10" i="1"/>
  <c r="G4" i="1"/>
  <c r="I4" i="1"/>
  <c r="N4" i="1" l="1"/>
  <c r="N7" i="1"/>
  <c r="N10" i="1"/>
  <c r="I5" i="6"/>
  <c r="G5" i="6"/>
  <c r="I6" i="6"/>
  <c r="G6" i="6"/>
  <c r="I8" i="6"/>
  <c r="G8" i="6"/>
  <c r="M5" i="6" l="1"/>
  <c r="M6" i="6"/>
  <c r="M8" i="6"/>
  <c r="G3" i="1"/>
  <c r="I3" i="1"/>
  <c r="N3" i="1" l="1"/>
  <c r="I5" i="1"/>
  <c r="G5" i="1"/>
  <c r="N5" i="1" s="1"/>
</calcChain>
</file>

<file path=xl/comments1.xml><?xml version="1.0" encoding="utf-8"?>
<comments xmlns="http://schemas.openxmlformats.org/spreadsheetml/2006/main">
  <authors>
    <author>Windows Kullanıcısı</author>
  </authors>
  <commentList>
    <comment ref="M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10.03.2021 tarihinde yapılan ve 6 ay geçerli dil sınav sonucu olduğu için geçersiz.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Dil Puanı Belgesinin Süresi Geçmiş.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Belge yülklenmesinde hata var, belgeler yüklenmemiş.</t>
        </r>
      </text>
    </comment>
  </commentList>
</comments>
</file>

<file path=xl/sharedStrings.xml><?xml version="1.0" encoding="utf-8"?>
<sst xmlns="http://schemas.openxmlformats.org/spreadsheetml/2006/main" count="198" uniqueCount="107">
  <si>
    <t>Adı Soyadı</t>
  </si>
  <si>
    <t>Kriter 4 - Engelli öğrencilere (engelliliğin belgelenmesi kaydıyla) +10 Puan</t>
  </si>
  <si>
    <t>Kriter 7 - Daha önce yararlanma (her bir faaliyet için (öğrenim-staj ayrımı yapılmaksızın hibeli veya hibesiz) - 10 Puan</t>
  </si>
  <si>
    <t>FAKÜLTE/ENSTİTÜ/YÜKSEKOKUL/MESLEK YÜKSEK OKULU</t>
  </si>
  <si>
    <t>Yabancı Dil Puanı</t>
  </si>
  <si>
    <t>BÖLÜM</t>
  </si>
  <si>
    <t>SONUÇ</t>
  </si>
  <si>
    <t>GEÇERSİZ</t>
  </si>
  <si>
    <t>TOPLAM ERASMUS PUANI</t>
  </si>
  <si>
    <t>Gidilecek Ülke</t>
  </si>
  <si>
    <r>
      <rPr>
        <b/>
        <sz val="16"/>
        <color rgb="FFFFFFFF"/>
        <rFont val="Times New Roman"/>
        <family val="1"/>
      </rPr>
      <t>LÜTFEN AÇIKLAMALARI DİKKATLİ BİR ŞEKİLDE OKUYUNUZ!</t>
    </r>
  </si>
  <si>
    <r>
      <rPr>
        <sz val="10"/>
        <rFont val="Times New Roman"/>
        <family val="1"/>
      </rPr>
      <t>4’lük sistemdeki genel ağırlıklı not ortalamasını ifade etmektedir.</t>
    </r>
  </si>
  <si>
    <r>
      <rPr>
        <b/>
        <sz val="10"/>
        <rFont val="Times New Roman"/>
        <family val="1"/>
      </rPr>
      <t>GANO (100)</t>
    </r>
  </si>
  <si>
    <t>4’lük sistemdeki notların 100’lük sistemdeki karşılıklarını ifade etmektedir. Ayrıntılı bilgi için TIKLAYINIZ.</t>
  </si>
  <si>
    <t>GANO (4)</t>
  </si>
  <si>
    <t>GANO(4'lük Sistem)</t>
  </si>
  <si>
    <t>GANO (100'lük Sistem)</t>
  </si>
  <si>
    <t>YABANCI DİL PUANI</t>
  </si>
  <si>
    <t>Kriter 2 - Dil Puanı (%50)</t>
  </si>
  <si>
    <t>Kriter 1 - Akademik başarı düzeyi(GANO) (%50)</t>
  </si>
  <si>
    <t xml:space="preserve">DAHA ÖNCE ERASMUS+ HAREKETLİLİKLERİNDEN FAYDALANMA </t>
  </si>
  <si>
    <t>GEREKÇE</t>
  </si>
  <si>
    <t>Kriter 6 - Başvuru esnasında staj yeri kabul mektubu sunma +10 Puan</t>
  </si>
  <si>
    <t>Kriter 7 - Pandemi dönemi hariç daha önce yararlanma (her bir faaliyet için (öğrenim-staj ayrımı yapılmaksızın hibeli veya hibesiz)          - 10 Puan</t>
  </si>
  <si>
    <t>ASİL</t>
  </si>
  <si>
    <t>YEDEK</t>
  </si>
  <si>
    <r>
      <t xml:space="preserve">Pandemi dönemi hariç daha önce Erasmus+ hareketliliklerinden faydalanma durumunda, her bir faaliyet için öğrenim-staj ayrımı yapılmaksızın hibeli veya hibesiz faydalanılan her hareketlilik için </t>
    </r>
    <r>
      <rPr>
        <b/>
        <sz val="10"/>
        <rFont val="Times New Roman"/>
        <family val="1"/>
      </rPr>
      <t xml:space="preserve">-10 </t>
    </r>
    <r>
      <rPr>
        <sz val="10"/>
        <rFont val="Times New Roman"/>
        <family val="1"/>
      </rPr>
      <t xml:space="preserve">puan düşürülmektedir. </t>
    </r>
  </si>
  <si>
    <r>
      <rPr>
        <sz val="10"/>
        <rFont val="Times New Roman"/>
        <family val="1"/>
      </rPr>
      <t xml:space="preserve">Asil hak elde eden öğrenciler belgelerini hazırlamaya başlayabilirler.
</t>
    </r>
    <r>
      <rPr>
        <sz val="10"/>
        <rFont val="Times New Roman"/>
        <family val="1"/>
      </rPr>
      <t xml:space="preserve">Yedek hak elde eden öğrenciler staj hareketliliğinden faydalanmak için asil hak elde eden öğrencilerin feragat etmesini
</t>
    </r>
    <r>
      <rPr>
        <sz val="10"/>
        <rFont val="Times New Roman"/>
        <family val="1"/>
      </rPr>
      <t>beklemek zorundadırlar. Feragat eden öğrenci olması durumunda, bu öğrencinin staj hakkı puanı en yüksek olan yedek öğrenciye verilecektir.</t>
    </r>
  </si>
  <si>
    <r>
      <rPr>
        <sz val="10"/>
        <rFont val="Times New Roman"/>
        <family val="1"/>
      </rPr>
      <t xml:space="preserve">Toplam puan şu şekilde hesaplanmaktadır:
</t>
    </r>
    <r>
      <rPr>
        <b/>
        <sz val="10"/>
        <rFont val="Times New Roman"/>
        <family val="1"/>
      </rPr>
      <t xml:space="preserve">TP= </t>
    </r>
    <r>
      <rPr>
        <b/>
        <sz val="10"/>
        <color rgb="FF5B9BD4"/>
        <rFont val="Times New Roman"/>
        <family val="1"/>
      </rPr>
      <t xml:space="preserve">GANO (100) X 0,5 </t>
    </r>
    <r>
      <rPr>
        <b/>
        <sz val="12"/>
        <rFont val="Times New Roman"/>
        <family val="1"/>
      </rPr>
      <t xml:space="preserve">+ </t>
    </r>
    <r>
      <rPr>
        <b/>
        <sz val="10"/>
        <color rgb="FFEC7C30"/>
        <rFont val="Times New Roman"/>
        <family val="1"/>
      </rPr>
      <t xml:space="preserve">YAZILI DİL PUANI X 0,5 </t>
    </r>
    <r>
      <rPr>
        <b/>
        <sz val="10"/>
        <color rgb="FFFFC000"/>
        <rFont val="Times New Roman"/>
        <family val="1"/>
      </rPr>
      <t xml:space="preserve"> +ENGELLİ ÖĞRENCİLERE (+10) + </t>
    </r>
    <r>
      <rPr>
        <b/>
        <sz val="10"/>
        <color rgb="FFFF0000"/>
        <rFont val="Times New Roman"/>
        <family val="1"/>
        <charset val="162"/>
      </rPr>
      <t>BAŞVURU ESNASINDA STAJ YERİ DAVET MEKTUBU SUNMA (+10)</t>
    </r>
    <r>
      <rPr>
        <b/>
        <sz val="10"/>
        <color rgb="FFFFC000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– </t>
    </r>
    <r>
      <rPr>
        <b/>
        <sz val="10"/>
        <color rgb="FF0070C0"/>
        <rFont val="Times New Roman"/>
        <family val="1"/>
        <charset val="162"/>
      </rPr>
      <t>PANDEMİ DÖNEMİ HARİCİNDE DAHA ÖNCE ERASMUS+ HAREKETLİLİKLERİNDEN FAYDALANMA(-10)</t>
    </r>
    <r>
      <rPr>
        <b/>
        <sz val="10"/>
        <color rgb="FF6FAC46"/>
        <rFont val="Times New Roman"/>
        <family val="1"/>
      </rPr>
      <t xml:space="preserve"> </t>
    </r>
    <r>
      <rPr>
        <b/>
        <sz val="10"/>
        <color rgb="FF00B0F0"/>
        <rFont val="Times New Roman"/>
        <family val="1"/>
        <charset val="162"/>
      </rPr>
      <t xml:space="preserve">-DİL SINAVINA BAŞVURU YAPIP GİRMEYEN(-5) </t>
    </r>
  </si>
  <si>
    <t>T.C Kimlik Numarası</t>
  </si>
  <si>
    <t>İngiliz Dili ve Edebiyatı</t>
  </si>
  <si>
    <t>Kriter 7 - Pandemi dönemi hariç daha önce yararlanma (her bir faaliyet için (öğrenim-staj ayrımı yapılmaksızın hibeli veya hibesiz)          -10 Puan</t>
  </si>
  <si>
    <t>ALMANYA</t>
  </si>
  <si>
    <t>Fakülte/Enstitü/Meslek Yüksek Okulu</t>
  </si>
  <si>
    <t>Lisansüstü Enstitüsü</t>
  </si>
  <si>
    <t>Kimya</t>
  </si>
  <si>
    <t>POLONYA</t>
  </si>
  <si>
    <t>Fen Edebiyat Fakültesi</t>
  </si>
  <si>
    <t>İTALYA</t>
  </si>
  <si>
    <t>2022-2024 PROJE YILI</t>
  </si>
  <si>
    <t>26.03.2022, 03.12.2022 ve 04.03.2023 tarihinde yapılan Erasmus+ Yabancı Dil Sınavı ve/veya YÖK tarafından tanınırlığı olan son 5 yıl içinde yapılmış yabancı dil sınavlarını ifade etmektedir.</t>
  </si>
  <si>
    <t>Yabancı Diller Yüksekokulu</t>
  </si>
  <si>
    <t>Mütercim-Tercümanlık</t>
  </si>
  <si>
    <t>İdari ve İktisadi Bilimler Fakültesi</t>
  </si>
  <si>
    <t>Siyaset Bilimi ve Uluslararası İlişkiler</t>
  </si>
  <si>
    <t>Uluslararası Ticaret ve Finans</t>
  </si>
  <si>
    <t>Jeoloji Mühendisliği</t>
  </si>
  <si>
    <t>Sanat ve Tasarım</t>
  </si>
  <si>
    <t>Kamu Yönetimi</t>
  </si>
  <si>
    <t>Kriter 14- 6 Şubat 2023 depremine bağlı Olarak +10 puan uygulaması kapsamında ikamet ve akrabalık belgesi</t>
  </si>
  <si>
    <t>SLOVENYA</t>
  </si>
  <si>
    <t>Dil Puanı Baraj Altı</t>
  </si>
  <si>
    <t>E-devlet (Portal) üzerinden başvuru tamamlanmamış ve dpu.form üzerinden başvuru yapılmamış</t>
  </si>
  <si>
    <t>DUMLUPINAR  KONSORSİYUMU ÖĞRENCİ STAJ HAREKETLİLİĞİ SONUÇLARI</t>
  </si>
  <si>
    <t xml:space="preserve"> 2022-2024 PROJE YILI (2022-1-TR01-KA131-HED-000062393 NUMARALI) DUMLUPINAR KONSORSİYUMU ÖĞRENCİ  STAJ HAREKETLİLİĞİ SONUÇLARI (30.05.2023)</t>
  </si>
  <si>
    <r>
      <rPr>
        <b/>
        <sz val="14"/>
        <color theme="1"/>
        <rFont val="Calibri"/>
        <family val="2"/>
        <charset val="162"/>
        <scheme val="minor"/>
      </rPr>
      <t>ÖNEMLİ NOT</t>
    </r>
    <r>
      <rPr>
        <sz val="14"/>
        <color theme="1"/>
        <rFont val="Calibri"/>
        <family val="2"/>
        <charset val="162"/>
        <scheme val="minor"/>
      </rPr>
      <t>:  2022-2024 PROJE YILI 2022-1-TR01-KA131-HED-000062393 NUMARALI DUMLUPINAR KONSORSİYUMU ÖĞRENCİ  STAJ HAREKETLİLİĞİ ÇAĞRISINA ÖN LİSANS DÜZEYİNDE BAŞVURU YAPILMADIĞI İÇİN BAŞVURU METNİNDE DE BELİRTİLDİĞİ ÜZERE BU ÖĞRENİM KADEMESİ İÇİN AYRILAN 1 KİŞİLİK KONTENJAN LİSANS ÖĞRENİM KADEMESİNE AKTARILMIŞTIR.</t>
    </r>
  </si>
  <si>
    <t>Mühendislik Fakültesi</t>
  </si>
  <si>
    <t>Endüstri Mühendisliği</t>
  </si>
  <si>
    <t>HOLLANDA</t>
  </si>
  <si>
    <t>E-devlet (Portal) üzerinden iptal edilmiş</t>
  </si>
  <si>
    <t xml:space="preserve"> 2022-2024 PROJE YILI (2022-1-TR01-KA131-HED-000062393) DUMLUPINAR KONSORSİYUMU ÖĞRENCİ  STAJ HAREKETLİLİĞİ SONUÇLARI (30.05.2023)</t>
  </si>
  <si>
    <t>C***N Y****L</t>
  </si>
  <si>
    <t>54*******26</t>
  </si>
  <si>
    <t>S**A O**Ç</t>
  </si>
  <si>
    <t>32*******04</t>
  </si>
  <si>
    <t>A**E M****E Ö*******İ</t>
  </si>
  <si>
    <t>62*******12</t>
  </si>
  <si>
    <t>Y***F U**R</t>
  </si>
  <si>
    <t>13*******98</t>
  </si>
  <si>
    <t>E**E Y******M</t>
  </si>
  <si>
    <t>57*******84</t>
  </si>
  <si>
    <t>S*****Y Ş***N</t>
  </si>
  <si>
    <t>16*******52</t>
  </si>
  <si>
    <t>İ*****M O**R E**İ</t>
  </si>
  <si>
    <t>64*******60</t>
  </si>
  <si>
    <t>M******M D****Z</t>
  </si>
  <si>
    <t>54*******90</t>
  </si>
  <si>
    <t>D***A D***R</t>
  </si>
  <si>
    <t>26*******88</t>
  </si>
  <si>
    <t>Y***F K**********N</t>
  </si>
  <si>
    <t>52*******60</t>
  </si>
  <si>
    <t>S****N K*******R</t>
  </si>
  <si>
    <t>49*******46</t>
  </si>
  <si>
    <t>E***E K**E</t>
  </si>
  <si>
    <t>34*******38</t>
  </si>
  <si>
    <t>E*A E********Z</t>
  </si>
  <si>
    <t>10*******62</t>
  </si>
  <si>
    <t>G***E N*R D*Ğ</t>
  </si>
  <si>
    <t>11*******18</t>
  </si>
  <si>
    <t>S*****E E***N</t>
  </si>
  <si>
    <t>38*******22</t>
  </si>
  <si>
    <t>T****L K**U</t>
  </si>
  <si>
    <t>65*******14</t>
  </si>
  <si>
    <t>D****M K****A</t>
  </si>
  <si>
    <t>27*******60</t>
  </si>
  <si>
    <t>H****E Y***M</t>
  </si>
  <si>
    <t>28*******34</t>
  </si>
  <si>
    <t>Z****P K**T</t>
  </si>
  <si>
    <t>15*******68</t>
  </si>
  <si>
    <t>36*******26</t>
  </si>
  <si>
    <t>D****R T****N</t>
  </si>
  <si>
    <t>33*******76</t>
  </si>
  <si>
    <t>C***A A***N</t>
  </si>
  <si>
    <t>14*******40</t>
  </si>
  <si>
    <t>FRANSA</t>
  </si>
  <si>
    <t>Türkçe Eğitimi</t>
  </si>
  <si>
    <t>S****E G***L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</si>
</sst>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6"/>
      <name val="Times New Roman"/>
      <family val="1"/>
    </font>
    <font>
      <b/>
      <sz val="16"/>
      <name val="Times New Roman"/>
      <family val="1"/>
      <charset val="162"/>
    </font>
    <font>
      <b/>
      <sz val="16"/>
      <color rgb="FFFFFFFF"/>
      <name val="Times New Roman"/>
      <family val="1"/>
    </font>
    <font>
      <b/>
      <sz val="10"/>
      <name val="Times New Roman"/>
      <family val="1"/>
      <charset val="162"/>
    </font>
    <font>
      <b/>
      <sz val="10"/>
      <name val="Times New Roman"/>
      <family val="1"/>
    </font>
    <font>
      <sz val="10"/>
      <name val="Times New Roman"/>
      <family val="1"/>
      <charset val="162"/>
    </font>
    <font>
      <sz val="10"/>
      <name val="Times New Roman"/>
      <family val="1"/>
    </font>
    <font>
      <u/>
      <sz val="10"/>
      <color theme="10"/>
      <name val="Times New Roman"/>
      <family val="1"/>
      <charset val="162"/>
    </font>
    <font>
      <sz val="10"/>
      <color rgb="FF000000"/>
      <name val="Times New Roman"/>
      <family val="1"/>
    </font>
    <font>
      <b/>
      <sz val="10"/>
      <color rgb="FF5B9BD4"/>
      <name val="Times New Roman"/>
      <family val="1"/>
    </font>
    <font>
      <b/>
      <sz val="12"/>
      <name val="Times New Roman"/>
      <family val="1"/>
    </font>
    <font>
      <b/>
      <sz val="10"/>
      <color rgb="FFEC7C30"/>
      <name val="Times New Roman"/>
      <family val="1"/>
    </font>
    <font>
      <b/>
      <sz val="10"/>
      <color rgb="FFFFC000"/>
      <name val="Times New Roman"/>
      <family val="1"/>
    </font>
    <font>
      <b/>
      <sz val="10"/>
      <color rgb="FF6FAC46"/>
      <name val="Times New Roman"/>
      <family val="1"/>
    </font>
    <font>
      <b/>
      <sz val="10"/>
      <color rgb="FF00B0F0"/>
      <name val="Times New Roman"/>
      <family val="1"/>
      <charset val="162"/>
    </font>
    <font>
      <b/>
      <sz val="14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0"/>
      <color rgb="FFFF000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sz val="28"/>
      <color theme="1"/>
      <name val="Calibri"/>
      <family val="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2" fontId="2" fillId="0" borderId="1" xfId="0" applyNumberFormat="1" applyFont="1" applyBorder="1" applyAlignment="1">
      <alignment horizontal="center" wrapText="1" shrinkToFit="1"/>
    </xf>
    <xf numFmtId="2" fontId="4" fillId="0" borderId="1" xfId="0" applyNumberFormat="1" applyFont="1" applyBorder="1" applyAlignment="1">
      <alignment horizontal="center" wrapText="1" shrinkToFit="1"/>
    </xf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 wrapText="1" shrinkToFit="1"/>
    </xf>
    <xf numFmtId="0" fontId="2" fillId="0" borderId="9" xfId="0" applyFont="1" applyBorder="1" applyAlignment="1">
      <alignment horizontal="center" wrapText="1" shrinkToFit="1"/>
    </xf>
    <xf numFmtId="2" fontId="4" fillId="0" borderId="9" xfId="0" applyNumberFormat="1" applyFont="1" applyBorder="1" applyAlignment="1">
      <alignment horizontal="center" wrapText="1" shrinkToFit="1"/>
    </xf>
    <xf numFmtId="2" fontId="4" fillId="0" borderId="10" xfId="0" applyNumberFormat="1" applyFont="1" applyBorder="1" applyAlignment="1">
      <alignment horizontal="center" wrapText="1" shrinkToFit="1"/>
    </xf>
    <xf numFmtId="0" fontId="0" fillId="2" borderId="1" xfId="0" applyFill="1" applyBorder="1"/>
    <xf numFmtId="0" fontId="0" fillId="2" borderId="1" xfId="0" applyFont="1" applyFill="1" applyBorder="1"/>
    <xf numFmtId="0" fontId="0" fillId="2" borderId="1" xfId="0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5" borderId="1" xfId="0" applyFont="1" applyFill="1" applyBorder="1"/>
    <xf numFmtId="0" fontId="0" fillId="5" borderId="1" xfId="0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3" borderId="0" xfId="0" applyFill="1"/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6" borderId="1" xfId="0" applyFont="1" applyFill="1" applyBorder="1"/>
    <xf numFmtId="0" fontId="0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ont="1" applyFill="1" applyBorder="1"/>
    <xf numFmtId="2" fontId="5" fillId="7" borderId="1" xfId="0" applyNumberFormat="1" applyFon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3" borderId="14" xfId="0" applyFill="1" applyBorder="1"/>
    <xf numFmtId="0" fontId="2" fillId="0" borderId="15" xfId="0" applyFont="1" applyBorder="1" applyAlignment="1">
      <alignment horizontal="center"/>
    </xf>
    <xf numFmtId="2" fontId="4" fillId="0" borderId="16" xfId="0" applyNumberFormat="1" applyFont="1" applyBorder="1" applyAlignment="1">
      <alignment horizontal="center" wrapText="1" shrinkToFit="1"/>
    </xf>
    <xf numFmtId="0" fontId="0" fillId="5" borderId="15" xfId="0" applyFill="1" applyBorder="1"/>
    <xf numFmtId="0" fontId="3" fillId="5" borderId="16" xfId="0" applyFont="1" applyFill="1" applyBorder="1" applyAlignment="1">
      <alignment horizontal="center"/>
    </xf>
    <xf numFmtId="0" fontId="0" fillId="7" borderId="15" xfId="0" applyFill="1" applyBorder="1"/>
    <xf numFmtId="0" fontId="3" fillId="7" borderId="16" xfId="0" applyFont="1" applyFill="1" applyBorder="1" applyAlignment="1">
      <alignment horizontal="center"/>
    </xf>
    <xf numFmtId="0" fontId="0" fillId="7" borderId="17" xfId="0" applyFill="1" applyBorder="1"/>
    <xf numFmtId="0" fontId="0" fillId="7" borderId="18" xfId="0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2" fontId="5" fillId="7" borderId="18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8" xfId="0" applyNumberFormat="1" applyFont="1" applyFill="1" applyBorder="1" applyAlignment="1">
      <alignment horizontal="center"/>
    </xf>
    <xf numFmtId="2" fontId="3" fillId="7" borderId="18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4" fillId="5" borderId="1" xfId="0" applyNumberFormat="1" applyFont="1" applyFill="1" applyBorder="1" applyAlignment="1">
      <alignment horizontal="center"/>
    </xf>
    <xf numFmtId="0" fontId="0" fillId="7" borderId="18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8" fillId="7" borderId="15" xfId="0" applyFont="1" applyFill="1" applyBorder="1" applyAlignment="1">
      <alignment horizontal="left"/>
    </xf>
    <xf numFmtId="2" fontId="29" fillId="7" borderId="1" xfId="0" applyNumberFormat="1" applyFont="1" applyFill="1" applyBorder="1" applyAlignment="1">
      <alignment horizontal="center"/>
    </xf>
    <xf numFmtId="2" fontId="30" fillId="7" borderId="1" xfId="0" applyNumberFormat="1" applyFont="1" applyFill="1" applyBorder="1" applyAlignment="1">
      <alignment horizontal="center"/>
    </xf>
    <xf numFmtId="0" fontId="28" fillId="7" borderId="1" xfId="0" applyFont="1" applyFill="1" applyBorder="1" applyAlignment="1">
      <alignment horizontal="center"/>
    </xf>
    <xf numFmtId="0" fontId="28" fillId="7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0" fontId="0" fillId="7" borderId="18" xfId="0" applyFont="1" applyFill="1" applyBorder="1"/>
    <xf numFmtId="2" fontId="4" fillId="7" borderId="18" xfId="0" applyNumberFormat="1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left"/>
    </xf>
    <xf numFmtId="2" fontId="0" fillId="7" borderId="18" xfId="0" applyNumberForma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0" fontId="2" fillId="0" borderId="20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 wrapText="1" shrinkToFit="1"/>
    </xf>
    <xf numFmtId="0" fontId="2" fillId="0" borderId="20" xfId="0" applyFont="1" applyBorder="1" applyAlignment="1">
      <alignment horizontal="center" wrapText="1" shrinkToFit="1"/>
    </xf>
    <xf numFmtId="0" fontId="2" fillId="0" borderId="21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 wrapText="1" shrinkToFit="1"/>
    </xf>
    <xf numFmtId="0" fontId="12" fillId="0" borderId="3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7" fillId="4" borderId="3" xfId="0" applyFont="1" applyFill="1" applyBorder="1" applyAlignment="1">
      <alignment horizontal="left" vertical="top" wrapText="1" indent="2"/>
    </xf>
    <xf numFmtId="0" fontId="7" fillId="4" borderId="4" xfId="0" applyFont="1" applyFill="1" applyBorder="1" applyAlignment="1">
      <alignment horizontal="left" vertical="top" wrapText="1" indent="2"/>
    </xf>
    <xf numFmtId="0" fontId="7" fillId="4" borderId="5" xfId="0" applyFont="1" applyFill="1" applyBorder="1" applyAlignment="1">
      <alignment horizontal="left" vertical="top" wrapText="1" indent="2"/>
    </xf>
    <xf numFmtId="0" fontId="11" fillId="0" borderId="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3" fillId="0" borderId="3" xfId="1" applyFill="1" applyBorder="1" applyAlignment="1">
      <alignment horizontal="left" vertical="top" wrapText="1"/>
    </xf>
    <xf numFmtId="0" fontId="13" fillId="0" borderId="5" xfId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27" fillId="3" borderId="12" xfId="0" applyFont="1" applyFill="1" applyBorder="1" applyAlignment="1">
      <alignment horizontal="center"/>
    </xf>
    <xf numFmtId="0" fontId="27" fillId="3" borderId="13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70"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0000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alignment horizontal="center" vertical="bottom" textRotation="0" indent="0" justifyLastLine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bottom" textRotation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0</xdr:rowOff>
    </xdr:from>
    <xdr:to>
      <xdr:col>0</xdr:col>
      <xdr:colOff>3076575</xdr:colOff>
      <xdr:row>0</xdr:row>
      <xdr:rowOff>1614170</xdr:rowOff>
    </xdr:to>
    <xdr:pic>
      <xdr:nvPicPr>
        <xdr:cNvPr id="3" name="image2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2314575" cy="1614170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0</xdr:row>
      <xdr:rowOff>1</xdr:rowOff>
    </xdr:from>
    <xdr:to>
      <xdr:col>2</xdr:col>
      <xdr:colOff>2238375</xdr:colOff>
      <xdr:row>0</xdr:row>
      <xdr:rowOff>1619251</xdr:rowOff>
    </xdr:to>
    <xdr:pic>
      <xdr:nvPicPr>
        <xdr:cNvPr id="4" name="Resim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1"/>
          <a:ext cx="1847850" cy="1619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o225" displayName="Tablo225" ref="A2:O3" insertRow="1" totalsRowShown="0" headerRowDxfId="69" dataDxfId="68">
  <autoFilter ref="A2:O3"/>
  <sortState ref="A3:P38">
    <sortCondition descending="1" ref="M2:M38"/>
  </sortState>
  <tableColumns count="15">
    <tableColumn id="1" name="Adı Soyadı" dataDxfId="67"/>
    <tableColumn id="6" name="T.C Kimlik Numarası" dataDxfId="66"/>
    <tableColumn id="9" name="Fakülte/Enstitü/Meslek Yüksek Okulu" dataDxfId="65"/>
    <tableColumn id="21" name="BÖLÜM" dataDxfId="64"/>
    <tableColumn id="20" name="GANO(4'lük Sistem)" dataDxfId="63"/>
    <tableColumn id="18" name="GANO (100'lük Sistem)" dataDxfId="62"/>
    <tableColumn id="56" name="Kriter 1 - Akademik başarı düzeyi(GANO) (%50)" dataDxfId="61"/>
    <tableColumn id="19" name="Yabancı Dil Puanı" dataDxfId="60"/>
    <tableColumn id="2" name="Kriter 2 - Dil Puanı (%50)" dataDxfId="59"/>
    <tableColumn id="5" name="Kriter 4 - Engelli öğrencilere (engelliliğin belgelenmesi kaydıyla) +10 Puan" dataDxfId="58"/>
    <tableColumn id="7" name="Kriter 6 - Başvuru esnasında staj yeri kabul mektubu sunma +10 Puan" dataDxfId="57"/>
    <tableColumn id="8" name="Kriter 7 - Pandemi dönemi hariç daha önce yararlanma (her bir faaliyet için (öğrenim-staj ayrımı yapılmaksızın hibeli veya hibesiz)          -10 Puan" dataDxfId="56"/>
    <tableColumn id="14" name="TOPLAM ERASMUS PUANI" dataDxfId="55"/>
    <tableColumn id="4" name="Gidilecek Ülke" dataDxfId="54"/>
    <tableColumn id="3" name="SONUÇ" dataDxfId="5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o22" displayName="Tablo22" ref="A2:O9" totalsRowShown="0" headerRowDxfId="52" dataDxfId="50" headerRowBorderDxfId="51" tableBorderDxfId="49" totalsRowBorderDxfId="48">
  <autoFilter ref="A2:O9"/>
  <sortState ref="A3:O9">
    <sortCondition descending="1" ref="M2:M9"/>
  </sortState>
  <tableColumns count="15">
    <tableColumn id="1" name="Adı Soyadı" dataDxfId="47"/>
    <tableColumn id="6" name="T.C Kimlik Numarası" dataDxfId="46"/>
    <tableColumn id="9" name="Fakülte/Enstitü/Meslek Yüksek Okulu" dataDxfId="45"/>
    <tableColumn id="21" name="BÖLÜM" dataDxfId="44"/>
    <tableColumn id="20" name="GANO(4'lük Sistem)" dataDxfId="43"/>
    <tableColumn id="18" name="GANO (100'lük Sistem)" dataDxfId="42"/>
    <tableColumn id="56" name="Kriter 1 - Akademik başarı düzeyi(GANO) (%50)" dataDxfId="41">
      <calculatedColumnFormula>F3/2</calculatedColumnFormula>
    </tableColumn>
    <tableColumn id="19" name="Yabancı Dil Puanı" dataDxfId="40"/>
    <tableColumn id="2" name="Kriter 2 - Dil Puanı (%50)" dataDxfId="39">
      <calculatedColumnFormula>H3/2</calculatedColumnFormula>
    </tableColumn>
    <tableColumn id="5" name="Kriter 4 - Engelli öğrencilere (engelliliğin belgelenmesi kaydıyla) +10 Puan" dataDxfId="38"/>
    <tableColumn id="7" name="Kriter 6 - Başvuru esnasında staj yeri kabul mektubu sunma +10 Puan" dataDxfId="37">
      <calculatedColumnFormula>+J569</calculatedColumnFormula>
    </tableColumn>
    <tableColumn id="8" name="Kriter 7 - Pandemi dönemi hariç daha önce yararlanma (her bir faaliyet için (öğrenim-staj ayrımı yapılmaksızın hibeli veya hibesiz)          - 10 Puan" dataDxfId="36"/>
    <tableColumn id="14" name="TOPLAM ERASMUS PUANI" dataDxfId="35">
      <calculatedColumnFormula>SUM(Tablo22[[#This Row],[Kriter 1 - Akademik başarı düzeyi(GANO) (%50)]],Tablo22[[#This Row],[Kriter 2 - Dil Puanı (%50)]],Tablo22[[#This Row],[Kriter 6 - Başvuru esnasında staj yeri kabul mektubu sunma +10 Puan]],Tablo22[[#This Row],[Kriter 7 - Pandemi dönemi hariç daha önce yararlanma (her bir faaliyet için (öğrenim-staj ayrımı yapılmaksızın hibeli veya hibesiz)          - 10 Puan]],Tablo22[[#This Row],[Kriter 4 - Engelli öğrencilere (engelliliğin belgelenmesi kaydıyla) +10 Puan]])</calculatedColumnFormula>
    </tableColumn>
    <tableColumn id="4" name="Gidilecek Ülke" dataDxfId="34"/>
    <tableColumn id="3" name="SONUÇ" dataDxfId="3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o2" displayName="Tablo2" ref="A2:P10" totalsRowShown="0" headerRowDxfId="32" dataDxfId="31">
  <autoFilter ref="A2:P10"/>
  <sortState ref="A3:P10">
    <sortCondition descending="1" ref="N2:N10"/>
  </sortState>
  <tableColumns count="16">
    <tableColumn id="1" name="Adı Soyadı" dataDxfId="30"/>
    <tableColumn id="6" name="T.C Kimlik Numarası" dataDxfId="29"/>
    <tableColumn id="9" name="Fakülte/Enstitü/Meslek Yüksek Okulu" dataDxfId="28"/>
    <tableColumn id="21" name="BÖLÜM" dataDxfId="27"/>
    <tableColumn id="20" name="GANO(4'lük Sistem)" dataDxfId="26"/>
    <tableColumn id="18" name="GANO (100'lük Sistem)" dataDxfId="25"/>
    <tableColumn id="56" name="Kriter 1 - Akademik başarı düzeyi(GANO) (%50)" dataDxfId="24">
      <calculatedColumnFormula>F3/2</calculatedColumnFormula>
    </tableColumn>
    <tableColumn id="19" name="Yabancı Dil Puanı" dataDxfId="23"/>
    <tableColumn id="2" name="Kriter 2 - Dil Puanı (%50)" dataDxfId="22">
      <calculatedColumnFormula>H3/2</calculatedColumnFormula>
    </tableColumn>
    <tableColumn id="5" name="Kriter 4 - Engelli öğrencilere (engelliliğin belgelenmesi kaydıyla) +10 Puan" dataDxfId="21"/>
    <tableColumn id="7" name="Kriter 6 - Başvuru esnasında staj yeri kabul mektubu sunma +10 Puan" dataDxfId="20">
      <calculatedColumnFormula>+J570</calculatedColumnFormula>
    </tableColumn>
    <tableColumn id="8" name="Kriter 7 - Pandemi dönemi hariç daha önce yararlanma (her bir faaliyet için (öğrenim-staj ayrımı yapılmaksızın hibeli veya hibesiz)          - 10 Puan" dataDxfId="19"/>
    <tableColumn id="11" name="Kriter 14- 6 Şubat 2023 depremine bağlı Olarak +10 puan uygulaması kapsamında ikamet ve akrabalık belgesi" dataDxfId="18"/>
    <tableColumn id="14" name="TOPLAM ERASMUS PUANI" dataDxfId="17">
      <calculatedColumnFormula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calculatedColumnFormula>
    </tableColumn>
    <tableColumn id="4" name="Gidilecek Ülke" dataDxfId="16"/>
    <tableColumn id="3" name="SONUÇ" dataDxfId="1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o24" displayName="Tablo24" ref="A2:N4" totalsRowShown="0" headerRowDxfId="14">
  <autoFilter ref="A2:N4"/>
  <tableColumns count="14">
    <tableColumn id="1" name="Adı Soyadı" dataDxfId="13"/>
    <tableColumn id="4" name="T.C Kimlik Numarası" dataDxfId="12"/>
    <tableColumn id="16" name="FAKÜLTE/ENSTİTÜ/YÜKSEKOKUL/MESLEK YÜKSEK OKULU" dataDxfId="11"/>
    <tableColumn id="21" name="BÖLÜM" dataDxfId="10"/>
    <tableColumn id="20" name="GANO(4'lük Sistem)" dataDxfId="9"/>
    <tableColumn id="18" name="GANO (100'lük Sistem)" dataDxfId="8"/>
    <tableColumn id="56" name="Kriter 1 - Akademik başarı düzeyi(GANO) (%50)" dataDxfId="7">
      <calculatedColumnFormula>F3/2</calculatedColumnFormula>
    </tableColumn>
    <tableColumn id="19" name="Yabancı Dil Puanı" dataDxfId="6"/>
    <tableColumn id="2" name="Kriter 2 - Dil Puanı (%50)" dataDxfId="5">
      <calculatedColumnFormula>H3/2</calculatedColumnFormula>
    </tableColumn>
    <tableColumn id="5" name="Kriter 4 - Engelli öğrencilere (engelliliğin belgelenmesi kaydıyla) +10 Puan" dataDxfId="4"/>
    <tableColumn id="8" name="Kriter 7 - Daha önce yararlanma (her bir faaliyet için (öğrenim-staj ayrımı yapılmaksızın hibeli veya hibesiz) - 10 Puan" dataDxfId="3"/>
    <tableColumn id="14" name="TOPLAM ERASMUS PUANI" dataDxfId="2">
      <calculatedColumnFormula>SUM(Tablo2[[#This Row],[Kriter 1 - Akademik başarı düzeyi(GANO) (%50)]],Tablo2[[#This Row],[Kriter 2 - Dil Puanı (%50)]],Tablo2[[#This Row],[Kriter 6 - Başvuru esnasında staj yeri kabul mektubu sunma +10 Puan]],-Tablo2[[#This Row],[Kriter 7 - Pandemi dönemi hariç daha önce yararlanma (her bir faaliyet için (öğrenim-staj ayrımı yapılmaksızın hibeli veya hibesiz)          - 10 Puan]],-#REF!)</calculatedColumnFormula>
    </tableColumn>
    <tableColumn id="3" name="SONUÇ" dataDxfId="1"/>
    <tableColumn id="7" name="GEREKÇ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yp.yok.gov.tr/Documents/Anasayfa/4lukSistem.pdf" TargetMode="External"/><Relationship Id="rId1" Type="http://schemas.openxmlformats.org/officeDocument/2006/relationships/hyperlink" Target="http://www.yok.gov.tr/documents/10279/31737/4_luk_sistem_100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/>
  </sheetViews>
  <sheetFormatPr defaultRowHeight="18.75" x14ac:dyDescent="0.3"/>
  <cols>
    <col min="1" max="1" width="42.296875" style="9" customWidth="1"/>
    <col min="2" max="2" width="6.5" style="9" customWidth="1"/>
    <col min="3" max="3" width="36" style="9" customWidth="1"/>
  </cols>
  <sheetData>
    <row r="1" spans="1:4" ht="129.75" customHeight="1" x14ac:dyDescent="0.3">
      <c r="B1" s="97"/>
      <c r="C1" s="97"/>
    </row>
    <row r="2" spans="1:4" ht="20.25" customHeight="1" x14ac:dyDescent="0.3">
      <c r="A2" s="96" t="s">
        <v>39</v>
      </c>
      <c r="B2" s="96"/>
      <c r="C2" s="96"/>
      <c r="D2" s="96"/>
    </row>
    <row r="3" spans="1:4" ht="20.25" customHeight="1" x14ac:dyDescent="0.3">
      <c r="A3" s="10" t="s">
        <v>53</v>
      </c>
    </row>
    <row r="4" spans="1:4" ht="20.25" x14ac:dyDescent="0.3">
      <c r="A4" s="98" t="s">
        <v>10</v>
      </c>
      <c r="B4" s="99"/>
      <c r="C4" s="100"/>
    </row>
    <row r="5" spans="1:4" x14ac:dyDescent="0.3">
      <c r="A5" s="12" t="s">
        <v>14</v>
      </c>
      <c r="B5" s="101" t="s">
        <v>11</v>
      </c>
      <c r="C5" s="102"/>
    </row>
    <row r="6" spans="1:4" ht="34.5" customHeight="1" x14ac:dyDescent="0.3">
      <c r="A6" s="11" t="s">
        <v>12</v>
      </c>
      <c r="B6" s="103" t="s">
        <v>13</v>
      </c>
      <c r="C6" s="104"/>
    </row>
    <row r="7" spans="1:4" ht="41.25" customHeight="1" x14ac:dyDescent="0.3">
      <c r="A7" s="12" t="s">
        <v>17</v>
      </c>
      <c r="B7" s="105" t="s">
        <v>40</v>
      </c>
      <c r="C7" s="106"/>
    </row>
    <row r="8" spans="1:4" ht="45" customHeight="1" x14ac:dyDescent="0.3">
      <c r="A8" s="12" t="s">
        <v>20</v>
      </c>
      <c r="B8" s="94" t="s">
        <v>26</v>
      </c>
      <c r="C8" s="95"/>
    </row>
    <row r="9" spans="1:4" ht="93.75" customHeight="1" x14ac:dyDescent="0.3">
      <c r="A9" s="13" t="s">
        <v>8</v>
      </c>
      <c r="B9" s="107" t="s">
        <v>28</v>
      </c>
      <c r="C9" s="95"/>
    </row>
    <row r="10" spans="1:4" ht="71.25" customHeight="1" x14ac:dyDescent="0.3">
      <c r="A10" s="13" t="s">
        <v>6</v>
      </c>
      <c r="B10" s="94" t="s">
        <v>27</v>
      </c>
      <c r="C10" s="95"/>
    </row>
  </sheetData>
  <mergeCells count="9">
    <mergeCell ref="B10:C10"/>
    <mergeCell ref="A2:D2"/>
    <mergeCell ref="B1:C1"/>
    <mergeCell ref="A4:C4"/>
    <mergeCell ref="B5:C5"/>
    <mergeCell ref="B6:C6"/>
    <mergeCell ref="B7:C7"/>
    <mergeCell ref="B8:C8"/>
    <mergeCell ref="B9:C9"/>
  </mergeCells>
  <hyperlinks>
    <hyperlink ref="B6" r:id="rId1" display="http://www.yok.gov.tr/documents/10279/31737/4_luk_sistem_100/"/>
    <hyperlink ref="B6:C6" r:id="rId2" display="4’lük sistemdeki notların 100’lük sistemdeki karşılıklarını ifade etmektedir. Ayrıntılı bilgi için TIKLAYINIZ.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zoomScale="55" zoomScaleNormal="55" workbookViewId="0">
      <selection sqref="A1:N1"/>
    </sheetView>
  </sheetViews>
  <sheetFormatPr defaultRowHeight="18.75" x14ac:dyDescent="0.3"/>
  <cols>
    <col min="1" max="1" width="26.09765625" style="4" customWidth="1"/>
    <col min="2" max="2" width="19.8984375" style="4" customWidth="1"/>
    <col min="3" max="3" width="35.59765625" style="4" bestFit="1" customWidth="1"/>
    <col min="4" max="4" width="16.8984375" style="4" customWidth="1"/>
    <col min="5" max="5" width="19.3984375" style="4" bestFit="1" customWidth="1"/>
    <col min="6" max="6" width="21.19921875" style="3" bestFit="1" customWidth="1"/>
    <col min="7" max="7" width="22.5" style="2" customWidth="1"/>
    <col min="8" max="8" width="19.3984375" style="3" bestFit="1" customWidth="1"/>
    <col min="9" max="9" width="16.5" style="3" bestFit="1" customWidth="1"/>
    <col min="10" max="10" width="16.5" style="3" customWidth="1"/>
    <col min="11" max="11" width="26" style="3" customWidth="1"/>
    <col min="12" max="12" width="34.69921875" style="3" customWidth="1"/>
    <col min="13" max="13" width="17.3984375" style="3" bestFit="1" customWidth="1"/>
    <col min="14" max="14" width="17.3984375" bestFit="1" customWidth="1"/>
    <col min="15" max="15" width="12.59765625" bestFit="1" customWidth="1"/>
  </cols>
  <sheetData>
    <row r="1" spans="1:15" ht="36" x14ac:dyDescent="0.55000000000000004">
      <c r="A1" s="108" t="s">
        <v>54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38"/>
    </row>
    <row r="2" spans="1:15" ht="99" customHeight="1" x14ac:dyDescent="0.3">
      <c r="A2" s="5" t="s">
        <v>0</v>
      </c>
      <c r="B2" s="5" t="s">
        <v>29</v>
      </c>
      <c r="C2" s="5" t="s">
        <v>33</v>
      </c>
      <c r="D2" s="5" t="s">
        <v>5</v>
      </c>
      <c r="E2" s="5" t="s">
        <v>15</v>
      </c>
      <c r="F2" s="5" t="s">
        <v>16</v>
      </c>
      <c r="G2" s="7" t="s">
        <v>19</v>
      </c>
      <c r="H2" s="6" t="s">
        <v>4</v>
      </c>
      <c r="I2" s="6" t="s">
        <v>18</v>
      </c>
      <c r="J2" s="6" t="s">
        <v>1</v>
      </c>
      <c r="K2" s="6" t="s">
        <v>22</v>
      </c>
      <c r="L2" s="6" t="s">
        <v>31</v>
      </c>
      <c r="M2" s="7" t="s">
        <v>8</v>
      </c>
      <c r="N2" s="7" t="s">
        <v>9</v>
      </c>
      <c r="O2" s="8" t="s">
        <v>6</v>
      </c>
    </row>
    <row r="3" spans="1:15" s="1" customFormat="1" x14ac:dyDescent="0.3">
      <c r="A3" s="30"/>
      <c r="B3" s="44"/>
      <c r="C3" s="44"/>
      <c r="D3" s="44"/>
      <c r="E3" s="30"/>
      <c r="F3" s="31"/>
      <c r="G3" s="32"/>
      <c r="H3" s="40"/>
      <c r="I3" s="39"/>
      <c r="J3" s="39"/>
      <c r="K3" s="30"/>
      <c r="L3" s="30"/>
      <c r="M3" s="30"/>
      <c r="N3" s="33"/>
      <c r="O3" s="34"/>
    </row>
    <row r="4" spans="1:15" x14ac:dyDescent="0.3">
      <c r="A4" s="109" t="s">
        <v>55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x14ac:dyDescent="0.3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</sheetData>
  <mergeCells count="3">
    <mergeCell ref="A1:N1"/>
    <mergeCell ref="A4:O4"/>
    <mergeCell ref="A5:O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55" zoomScaleNormal="55" workbookViewId="0">
      <selection activeCell="L7" sqref="L7"/>
    </sheetView>
  </sheetViews>
  <sheetFormatPr defaultRowHeight="18.75" x14ac:dyDescent="0.3"/>
  <cols>
    <col min="1" max="1" width="20.796875" style="4" bestFit="1" customWidth="1"/>
    <col min="2" max="2" width="19.8984375" style="4" customWidth="1"/>
    <col min="3" max="3" width="35.59765625" style="4" bestFit="1" customWidth="1"/>
    <col min="4" max="4" width="28.69921875" style="4" bestFit="1" customWidth="1"/>
    <col min="5" max="5" width="19.3984375" style="4" bestFit="1" customWidth="1"/>
    <col min="6" max="6" width="21.19921875" style="3" bestFit="1" customWidth="1"/>
    <col min="7" max="7" width="22.5" style="2" customWidth="1"/>
    <col min="8" max="9" width="16.5" style="3" bestFit="1" customWidth="1"/>
    <col min="10" max="10" width="16.5" style="3" customWidth="1"/>
    <col min="11" max="11" width="26" style="3" customWidth="1"/>
    <col min="12" max="12" width="34.69921875" style="3" customWidth="1"/>
    <col min="13" max="13" width="17.3984375" style="3" bestFit="1" customWidth="1"/>
    <col min="14" max="14" width="12.59765625" bestFit="1" customWidth="1"/>
  </cols>
  <sheetData>
    <row r="1" spans="1:15" ht="36" x14ac:dyDescent="0.55000000000000004">
      <c r="A1" s="111" t="s">
        <v>60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55"/>
    </row>
    <row r="2" spans="1:15" ht="99" customHeight="1" x14ac:dyDescent="0.3">
      <c r="A2" s="92" t="s">
        <v>0</v>
      </c>
      <c r="B2" s="89" t="s">
        <v>29</v>
      </c>
      <c r="C2" s="89" t="s">
        <v>33</v>
      </c>
      <c r="D2" s="89" t="s">
        <v>5</v>
      </c>
      <c r="E2" s="89" t="s">
        <v>15</v>
      </c>
      <c r="F2" s="89" t="s">
        <v>16</v>
      </c>
      <c r="G2" s="90" t="s">
        <v>19</v>
      </c>
      <c r="H2" s="91" t="s">
        <v>4</v>
      </c>
      <c r="I2" s="91" t="s">
        <v>18</v>
      </c>
      <c r="J2" s="91" t="s">
        <v>1</v>
      </c>
      <c r="K2" s="91" t="s">
        <v>22</v>
      </c>
      <c r="L2" s="91" t="s">
        <v>23</v>
      </c>
      <c r="M2" s="90" t="s">
        <v>8</v>
      </c>
      <c r="N2" s="90" t="s">
        <v>9</v>
      </c>
      <c r="O2" s="93" t="s">
        <v>6</v>
      </c>
    </row>
    <row r="3" spans="1:15" s="1" customFormat="1" x14ac:dyDescent="0.3">
      <c r="A3" s="58" t="s">
        <v>61</v>
      </c>
      <c r="B3" s="30" t="s">
        <v>62</v>
      </c>
      <c r="C3" s="30" t="s">
        <v>37</v>
      </c>
      <c r="D3" s="40" t="s">
        <v>30</v>
      </c>
      <c r="E3" s="30">
        <v>3.15</v>
      </c>
      <c r="F3" s="31">
        <v>80.16</v>
      </c>
      <c r="G3" s="69">
        <f t="shared" ref="G3:G9" si="0">F3/2</f>
        <v>40.08</v>
      </c>
      <c r="H3" s="39">
        <v>88</v>
      </c>
      <c r="I3" s="70">
        <f t="shared" ref="I3:I9" si="1">H3/2</f>
        <v>44</v>
      </c>
      <c r="J3" s="39">
        <v>0</v>
      </c>
      <c r="K3" s="30">
        <v>10</v>
      </c>
      <c r="L3" s="30">
        <v>-10</v>
      </c>
      <c r="M3" s="70">
        <f>SUM(Tablo22[[#This Row],[Kriter 1 - Akademik başarı düzeyi(GANO) (%50)]],Tablo22[[#This Row],[Kriter 2 - Dil Puanı (%50)]],Tablo22[[#This Row],[Kriter 6 - Başvuru esnasında staj yeri kabul mektubu sunma +10 Puan]],Tablo22[[#This Row],[Kriter 7 - Pandemi dönemi hariç daha önce yararlanma (her bir faaliyet için (öğrenim-staj ayrımı yapılmaksızın hibeli veya hibesiz)          - 10 Puan]],Tablo22[[#This Row],[Kriter 4 - Engelli öğrencilere (engelliliğin belgelenmesi kaydıyla) +10 Puan]])</f>
        <v>84.08</v>
      </c>
      <c r="N3" s="33" t="s">
        <v>38</v>
      </c>
      <c r="O3" s="59" t="s">
        <v>24</v>
      </c>
    </row>
    <row r="4" spans="1:15" s="1" customFormat="1" x14ac:dyDescent="0.3">
      <c r="A4" s="58" t="s">
        <v>63</v>
      </c>
      <c r="B4" s="30" t="s">
        <v>64</v>
      </c>
      <c r="C4" s="30" t="s">
        <v>56</v>
      </c>
      <c r="D4" s="40" t="s">
        <v>57</v>
      </c>
      <c r="E4" s="30">
        <v>2.67</v>
      </c>
      <c r="F4" s="31">
        <v>68.959999999999994</v>
      </c>
      <c r="G4" s="69">
        <f t="shared" si="0"/>
        <v>34.479999999999997</v>
      </c>
      <c r="H4" s="39">
        <v>79</v>
      </c>
      <c r="I4" s="70">
        <f t="shared" si="1"/>
        <v>39.5</v>
      </c>
      <c r="J4" s="39">
        <v>0</v>
      </c>
      <c r="K4" s="30">
        <v>10</v>
      </c>
      <c r="L4" s="39">
        <v>0</v>
      </c>
      <c r="M4" s="70">
        <f>SUM(Tablo22[[#This Row],[Kriter 1 - Akademik başarı düzeyi(GANO) (%50)]],Tablo22[[#This Row],[Kriter 2 - Dil Puanı (%50)]],Tablo22[[#This Row],[Kriter 6 - Başvuru esnasında staj yeri kabul mektubu sunma +10 Puan]],Tablo22[[#This Row],[Kriter 7 - Pandemi dönemi hariç daha önce yararlanma (her bir faaliyet için (öğrenim-staj ayrımı yapılmaksızın hibeli veya hibesiz)          - 10 Puan]],Tablo22[[#This Row],[Kriter 4 - Engelli öğrencilere (engelliliğin belgelenmesi kaydıyla) +10 Puan]])</f>
        <v>83.97999999999999</v>
      </c>
      <c r="N4" s="33" t="s">
        <v>58</v>
      </c>
      <c r="O4" s="59" t="s">
        <v>24</v>
      </c>
    </row>
    <row r="5" spans="1:15" s="1" customFormat="1" x14ac:dyDescent="0.3">
      <c r="A5" s="60" t="s">
        <v>65</v>
      </c>
      <c r="B5" s="54" t="s">
        <v>66</v>
      </c>
      <c r="C5" s="47" t="s">
        <v>41</v>
      </c>
      <c r="D5" s="54" t="s">
        <v>42</v>
      </c>
      <c r="E5" s="47">
        <v>2.95</v>
      </c>
      <c r="F5" s="50">
        <v>75.5</v>
      </c>
      <c r="G5" s="50">
        <f t="shared" si="0"/>
        <v>37.75</v>
      </c>
      <c r="H5" s="51">
        <v>91</v>
      </c>
      <c r="I5" s="51">
        <f t="shared" si="1"/>
        <v>45.5</v>
      </c>
      <c r="J5" s="52">
        <v>0</v>
      </c>
      <c r="K5" s="47">
        <v>10</v>
      </c>
      <c r="L5" s="47">
        <v>-10</v>
      </c>
      <c r="M5" s="47">
        <f>SUM(Tablo22[[#This Row],[Kriter 1 - Akademik başarı düzeyi(GANO) (%50)]],Tablo22[[#This Row],[Kriter 2 - Dil Puanı (%50)]],Tablo22[[#This Row],[Kriter 6 - Başvuru esnasında staj yeri kabul mektubu sunma +10 Puan]],Tablo22[[#This Row],[Kriter 7 - Pandemi dönemi hariç daha önce yararlanma (her bir faaliyet için (öğrenim-staj ayrımı yapılmaksızın hibeli veya hibesiz)          - 10 Puan]],Tablo22[[#This Row],[Kriter 4 - Engelli öğrencilere (engelliliğin belgelenmesi kaydıyla) +10 Puan]])</f>
        <v>83.25</v>
      </c>
      <c r="N5" s="53" t="s">
        <v>36</v>
      </c>
      <c r="O5" s="61" t="s">
        <v>25</v>
      </c>
    </row>
    <row r="6" spans="1:15" x14ac:dyDescent="0.3">
      <c r="A6" s="60" t="s">
        <v>67</v>
      </c>
      <c r="B6" s="54" t="s">
        <v>68</v>
      </c>
      <c r="C6" s="54" t="s">
        <v>43</v>
      </c>
      <c r="D6" s="54" t="s">
        <v>44</v>
      </c>
      <c r="E6" s="47">
        <v>3.35</v>
      </c>
      <c r="F6" s="49">
        <v>84.83</v>
      </c>
      <c r="G6" s="50">
        <f t="shared" si="0"/>
        <v>42.414999999999999</v>
      </c>
      <c r="H6" s="51">
        <v>81</v>
      </c>
      <c r="I6" s="52">
        <f t="shared" si="1"/>
        <v>40.5</v>
      </c>
      <c r="J6" s="52">
        <v>0</v>
      </c>
      <c r="K6" s="47">
        <v>10</v>
      </c>
      <c r="L6" s="47">
        <v>-10</v>
      </c>
      <c r="M6" s="51">
        <f>SUM(Tablo22[[#This Row],[Kriter 1 - Akademik başarı düzeyi(GANO) (%50)]],Tablo22[[#This Row],[Kriter 2 - Dil Puanı (%50)]],Tablo22[[#This Row],[Kriter 6 - Başvuru esnasında staj yeri kabul mektubu sunma +10 Puan]],Tablo22[[#This Row],[Kriter 7 - Pandemi dönemi hariç daha önce yararlanma (her bir faaliyet için (öğrenim-staj ayrımı yapılmaksızın hibeli veya hibesiz)          - 10 Puan]],Tablo22[[#This Row],[Kriter 4 - Engelli öğrencilere (engelliliğin belgelenmesi kaydıyla) +10 Puan]])</f>
        <v>82.914999999999992</v>
      </c>
      <c r="N6" s="53" t="s">
        <v>32</v>
      </c>
      <c r="O6" s="61" t="s">
        <v>25</v>
      </c>
    </row>
    <row r="7" spans="1:15" x14ac:dyDescent="0.3">
      <c r="A7" s="84" t="s">
        <v>97</v>
      </c>
      <c r="B7" s="47" t="s">
        <v>98</v>
      </c>
      <c r="C7" s="47" t="s">
        <v>43</v>
      </c>
      <c r="D7" s="51" t="s">
        <v>45</v>
      </c>
      <c r="E7" s="47">
        <v>3.07</v>
      </c>
      <c r="F7" s="49">
        <v>78.3</v>
      </c>
      <c r="G7" s="80">
        <f t="shared" si="0"/>
        <v>39.15</v>
      </c>
      <c r="H7" s="52">
        <v>58</v>
      </c>
      <c r="I7" s="78">
        <f t="shared" si="1"/>
        <v>29</v>
      </c>
      <c r="J7" s="79">
        <v>0</v>
      </c>
      <c r="K7" s="47">
        <v>10</v>
      </c>
      <c r="L7" s="52">
        <v>0</v>
      </c>
      <c r="M7" s="78">
        <f>SUM(Tablo22[[#This Row],[Kriter 1 - Akademik başarı düzeyi(GANO) (%50)]],Tablo22[[#This Row],[Kriter 2 - Dil Puanı (%50)]],Tablo22[[#This Row],[Kriter 6 - Başvuru esnasında staj yeri kabul mektubu sunma +10 Puan]],Tablo22[[#This Row],[Kriter 7 - Pandemi dönemi hariç daha önce yararlanma (her bir faaliyet için (öğrenim-staj ayrımı yapılmaksızın hibeli veya hibesiz)          - 10 Puan]],Tablo22[[#This Row],[Kriter 4 - Engelli öğrencilere (engelliliğin belgelenmesi kaydıyla) +10 Puan]])</f>
        <v>78.150000000000006</v>
      </c>
      <c r="N7" s="53" t="s">
        <v>104</v>
      </c>
      <c r="O7" s="61" t="s">
        <v>25</v>
      </c>
    </row>
    <row r="8" spans="1:15" x14ac:dyDescent="0.3">
      <c r="A8" s="60" t="s">
        <v>69</v>
      </c>
      <c r="B8" s="54" t="s">
        <v>70</v>
      </c>
      <c r="C8" s="54" t="s">
        <v>37</v>
      </c>
      <c r="D8" s="54" t="s">
        <v>30</v>
      </c>
      <c r="E8" s="47">
        <v>3.62</v>
      </c>
      <c r="F8" s="49">
        <v>91.13</v>
      </c>
      <c r="G8" s="50">
        <f t="shared" si="0"/>
        <v>45.564999999999998</v>
      </c>
      <c r="H8" s="51">
        <v>81</v>
      </c>
      <c r="I8" s="52">
        <f t="shared" si="1"/>
        <v>40.5</v>
      </c>
      <c r="J8" s="52">
        <v>0</v>
      </c>
      <c r="K8" s="47">
        <v>10</v>
      </c>
      <c r="L8" s="47">
        <v>-20</v>
      </c>
      <c r="M8" s="51">
        <f>SUM(Tablo22[[#This Row],[Kriter 1 - Akademik başarı düzeyi(GANO) (%50)]],Tablo22[[#This Row],[Kriter 2 - Dil Puanı (%50)]],Tablo22[[#This Row],[Kriter 6 - Başvuru esnasında staj yeri kabul mektubu sunma +10 Puan]],Tablo22[[#This Row],[Kriter 7 - Pandemi dönemi hariç daha önce yararlanma (her bir faaliyet için (öğrenim-staj ayrımı yapılmaksızın hibeli veya hibesiz)          - 10 Puan]],Tablo22[[#This Row],[Kriter 4 - Engelli öğrencilere (engelliliğin belgelenmesi kaydıyla) +10 Puan]])</f>
        <v>76.064999999999998</v>
      </c>
      <c r="N8" s="53" t="s">
        <v>38</v>
      </c>
      <c r="O8" s="61" t="s">
        <v>25</v>
      </c>
    </row>
    <row r="9" spans="1:15" ht="19.5" thickBot="1" x14ac:dyDescent="0.35">
      <c r="A9" s="62" t="s">
        <v>71</v>
      </c>
      <c r="B9" s="63" t="s">
        <v>72</v>
      </c>
      <c r="C9" s="63" t="s">
        <v>37</v>
      </c>
      <c r="D9" s="64" t="s">
        <v>35</v>
      </c>
      <c r="E9" s="63">
        <v>2.57</v>
      </c>
      <c r="F9" s="65">
        <v>66.63</v>
      </c>
      <c r="G9" s="82">
        <f t="shared" si="0"/>
        <v>33.314999999999998</v>
      </c>
      <c r="H9" s="66">
        <v>77</v>
      </c>
      <c r="I9" s="67">
        <f t="shared" si="1"/>
        <v>38.5</v>
      </c>
      <c r="J9" s="66">
        <v>0</v>
      </c>
      <c r="K9" s="63">
        <v>10</v>
      </c>
      <c r="L9" s="63">
        <v>-20</v>
      </c>
      <c r="M9" s="67">
        <f>SUM(Tablo22[[#This Row],[Kriter 1 - Akademik başarı düzeyi(GANO) (%50)]],Tablo22[[#This Row],[Kriter 2 - Dil Puanı (%50)]],Tablo22[[#This Row],[Kriter 6 - Başvuru esnasında staj yeri kabul mektubu sunma +10 Puan]],Tablo22[[#This Row],[Kriter 7 - Pandemi dönemi hariç daha önce yararlanma (her bir faaliyet için (öğrenim-staj ayrımı yapılmaksızın hibeli veya hibesiz)          - 10 Puan]],Tablo22[[#This Row],[Kriter 4 - Engelli öğrencilere (engelliliğin belgelenmesi kaydıyla) +10 Puan]])</f>
        <v>61.814999999999998</v>
      </c>
      <c r="N9" s="68" t="s">
        <v>32</v>
      </c>
      <c r="O9" s="83" t="s">
        <v>25</v>
      </c>
    </row>
  </sheetData>
  <mergeCells count="1">
    <mergeCell ref="A1:N1"/>
  </mergeCells>
  <pageMargins left="0.7" right="0.7" top="0.75" bottom="0.75" header="0.3" footer="0.3"/>
  <pageSetup paperSize="9" orientation="portrait" r:id="rId1"/>
  <ignoredErrors>
    <ignoredError sqref="K3:K9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55" zoomScaleNormal="55" workbookViewId="0">
      <selection activeCell="K14" sqref="K14"/>
    </sheetView>
  </sheetViews>
  <sheetFormatPr defaultRowHeight="18.75" x14ac:dyDescent="0.3"/>
  <cols>
    <col min="1" max="1" width="18.09765625" style="4" bestFit="1" customWidth="1"/>
    <col min="2" max="2" width="19.8984375" style="4" customWidth="1"/>
    <col min="3" max="3" width="35.59765625" style="4" bestFit="1" customWidth="1"/>
    <col min="4" max="4" width="23.5" style="4" bestFit="1" customWidth="1"/>
    <col min="5" max="5" width="19.3984375" style="4" bestFit="1" customWidth="1"/>
    <col min="6" max="6" width="21.19921875" style="3" bestFit="1" customWidth="1"/>
    <col min="7" max="7" width="22.5" style="2" customWidth="1"/>
    <col min="8" max="9" width="16.5" style="3" bestFit="1" customWidth="1"/>
    <col min="10" max="10" width="16.5" style="3" customWidth="1"/>
    <col min="11" max="11" width="26" style="3" customWidth="1"/>
    <col min="12" max="12" width="34.69921875" style="3" customWidth="1"/>
    <col min="13" max="13" width="28.5" style="3" customWidth="1"/>
    <col min="14" max="14" width="17.3984375" style="3" bestFit="1" customWidth="1"/>
    <col min="15" max="15" width="12.59765625" bestFit="1" customWidth="1"/>
  </cols>
  <sheetData>
    <row r="1" spans="1:16" ht="36" x14ac:dyDescent="0.55000000000000004">
      <c r="A1" s="111" t="s">
        <v>60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55"/>
    </row>
    <row r="2" spans="1:16" ht="99" customHeight="1" x14ac:dyDescent="0.3">
      <c r="A2" s="56" t="s">
        <v>0</v>
      </c>
      <c r="B2" s="5" t="s">
        <v>29</v>
      </c>
      <c r="C2" s="5" t="s">
        <v>33</v>
      </c>
      <c r="D2" s="5" t="s">
        <v>5</v>
      </c>
      <c r="E2" s="5" t="s">
        <v>15</v>
      </c>
      <c r="F2" s="5" t="s">
        <v>16</v>
      </c>
      <c r="G2" s="7" t="s">
        <v>19</v>
      </c>
      <c r="H2" s="6" t="s">
        <v>4</v>
      </c>
      <c r="I2" s="6" t="s">
        <v>18</v>
      </c>
      <c r="J2" s="6" t="s">
        <v>1</v>
      </c>
      <c r="K2" s="6" t="s">
        <v>22</v>
      </c>
      <c r="L2" s="6" t="s">
        <v>23</v>
      </c>
      <c r="M2" s="6" t="s">
        <v>49</v>
      </c>
      <c r="N2" s="7" t="s">
        <v>8</v>
      </c>
      <c r="O2" s="7" t="s">
        <v>9</v>
      </c>
      <c r="P2" s="57" t="s">
        <v>6</v>
      </c>
    </row>
    <row r="3" spans="1:16" s="1" customFormat="1" x14ac:dyDescent="0.3">
      <c r="A3" s="58" t="s">
        <v>73</v>
      </c>
      <c r="B3" s="44" t="s">
        <v>74</v>
      </c>
      <c r="C3" s="44" t="s">
        <v>34</v>
      </c>
      <c r="D3" s="29" t="s">
        <v>47</v>
      </c>
      <c r="E3" s="30">
        <v>3.88</v>
      </c>
      <c r="F3" s="31">
        <v>97.2</v>
      </c>
      <c r="G3" s="32">
        <f t="shared" ref="G3:G10" si="0">F3/2</f>
        <v>48.6</v>
      </c>
      <c r="H3" s="40">
        <v>65</v>
      </c>
      <c r="I3" s="39">
        <f t="shared" ref="I3:I10" si="1">H3/2</f>
        <v>32.5</v>
      </c>
      <c r="J3" s="39">
        <v>0</v>
      </c>
      <c r="K3" s="30">
        <v>10</v>
      </c>
      <c r="L3" s="30">
        <v>0</v>
      </c>
      <c r="M3" s="30"/>
      <c r="N3" s="30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91.1</v>
      </c>
      <c r="O3" s="33" t="s">
        <v>32</v>
      </c>
      <c r="P3" s="59" t="s">
        <v>24</v>
      </c>
    </row>
    <row r="4" spans="1:16" s="1" customFormat="1" x14ac:dyDescent="0.3">
      <c r="A4" s="60" t="s">
        <v>75</v>
      </c>
      <c r="B4" s="54" t="s">
        <v>76</v>
      </c>
      <c r="C4" s="54" t="s">
        <v>34</v>
      </c>
      <c r="D4" s="48" t="s">
        <v>48</v>
      </c>
      <c r="E4" s="47">
        <v>3.5</v>
      </c>
      <c r="F4" s="49">
        <v>88.33</v>
      </c>
      <c r="G4" s="50">
        <f t="shared" si="0"/>
        <v>44.164999999999999</v>
      </c>
      <c r="H4" s="51">
        <v>61</v>
      </c>
      <c r="I4" s="52">
        <f t="shared" si="1"/>
        <v>30.5</v>
      </c>
      <c r="J4" s="52">
        <v>0</v>
      </c>
      <c r="K4" s="47">
        <v>10</v>
      </c>
      <c r="L4" s="47">
        <v>0</v>
      </c>
      <c r="M4" s="47"/>
      <c r="N4" s="47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84.664999999999992</v>
      </c>
      <c r="O4" s="53" t="s">
        <v>32</v>
      </c>
      <c r="P4" s="61" t="s">
        <v>25</v>
      </c>
    </row>
    <row r="5" spans="1:16" s="1" customFormat="1" x14ac:dyDescent="0.3">
      <c r="A5" s="60" t="s">
        <v>77</v>
      </c>
      <c r="B5" s="54" t="s">
        <v>78</v>
      </c>
      <c r="C5" s="54" t="s">
        <v>34</v>
      </c>
      <c r="D5" s="48" t="s">
        <v>46</v>
      </c>
      <c r="E5" s="47">
        <v>4</v>
      </c>
      <c r="F5" s="49">
        <v>100</v>
      </c>
      <c r="G5" s="50">
        <f t="shared" si="0"/>
        <v>50</v>
      </c>
      <c r="H5" s="51">
        <v>65</v>
      </c>
      <c r="I5" s="52">
        <f t="shared" si="1"/>
        <v>32.5</v>
      </c>
      <c r="J5" s="52">
        <v>0</v>
      </c>
      <c r="K5" s="47">
        <v>10</v>
      </c>
      <c r="L5" s="47">
        <v>-10</v>
      </c>
      <c r="M5" s="47"/>
      <c r="N5" s="47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82.5</v>
      </c>
      <c r="O5" s="53" t="s">
        <v>38</v>
      </c>
      <c r="P5" s="61" t="s">
        <v>25</v>
      </c>
    </row>
    <row r="6" spans="1:16" x14ac:dyDescent="0.3">
      <c r="A6" s="84" t="s">
        <v>106</v>
      </c>
      <c r="B6" s="54" t="s">
        <v>99</v>
      </c>
      <c r="C6" s="54" t="s">
        <v>34</v>
      </c>
      <c r="D6" s="88" t="s">
        <v>105</v>
      </c>
      <c r="E6" s="47">
        <v>3.57</v>
      </c>
      <c r="F6" s="49">
        <v>89.96</v>
      </c>
      <c r="G6" s="80">
        <f t="shared" si="0"/>
        <v>44.98</v>
      </c>
      <c r="H6" s="52">
        <v>66</v>
      </c>
      <c r="I6" s="78">
        <f t="shared" si="1"/>
        <v>33</v>
      </c>
      <c r="J6" s="52">
        <v>0</v>
      </c>
      <c r="K6" s="47">
        <v>10</v>
      </c>
      <c r="L6" s="52">
        <v>-10</v>
      </c>
      <c r="M6" s="72"/>
      <c r="N6" s="78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77.97999999999999</v>
      </c>
      <c r="O6" s="53" t="s">
        <v>36</v>
      </c>
      <c r="P6" s="61" t="s">
        <v>25</v>
      </c>
    </row>
    <row r="7" spans="1:16" x14ac:dyDescent="0.3">
      <c r="A7" s="60" t="s">
        <v>79</v>
      </c>
      <c r="B7" s="54" t="s">
        <v>80</v>
      </c>
      <c r="C7" s="54" t="s">
        <v>34</v>
      </c>
      <c r="D7" s="48" t="s">
        <v>35</v>
      </c>
      <c r="E7" s="47">
        <v>3.88</v>
      </c>
      <c r="F7" s="49">
        <v>97.2</v>
      </c>
      <c r="G7" s="50">
        <f t="shared" si="0"/>
        <v>48.6</v>
      </c>
      <c r="H7" s="51">
        <v>55</v>
      </c>
      <c r="I7" s="52">
        <f t="shared" si="1"/>
        <v>27.5</v>
      </c>
      <c r="J7" s="52">
        <v>0</v>
      </c>
      <c r="K7" s="47">
        <v>10</v>
      </c>
      <c r="L7" s="47">
        <v>-10</v>
      </c>
      <c r="M7" s="47"/>
      <c r="N7" s="47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76.099999999999994</v>
      </c>
      <c r="O7" s="53" t="s">
        <v>50</v>
      </c>
      <c r="P7" s="61" t="s">
        <v>25</v>
      </c>
    </row>
    <row r="8" spans="1:16" x14ac:dyDescent="0.3">
      <c r="A8" s="84" t="s">
        <v>100</v>
      </c>
      <c r="B8" s="54" t="s">
        <v>101</v>
      </c>
      <c r="C8" s="54" t="s">
        <v>34</v>
      </c>
      <c r="D8" s="48" t="s">
        <v>45</v>
      </c>
      <c r="E8" s="47">
        <v>3.07</v>
      </c>
      <c r="F8" s="49">
        <v>78.3</v>
      </c>
      <c r="G8" s="80">
        <f t="shared" si="0"/>
        <v>39.15</v>
      </c>
      <c r="H8" s="52">
        <v>61.25</v>
      </c>
      <c r="I8" s="78">
        <f t="shared" si="1"/>
        <v>30.625</v>
      </c>
      <c r="J8" s="52">
        <v>0</v>
      </c>
      <c r="K8" s="47">
        <v>10</v>
      </c>
      <c r="L8" s="52">
        <v>-10</v>
      </c>
      <c r="M8" s="72"/>
      <c r="N8" s="78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69.775000000000006</v>
      </c>
      <c r="O8" s="53" t="s">
        <v>104</v>
      </c>
      <c r="P8" s="61" t="s">
        <v>25</v>
      </c>
    </row>
    <row r="9" spans="1:16" x14ac:dyDescent="0.3">
      <c r="A9" s="73" t="s">
        <v>102</v>
      </c>
      <c r="B9" s="47" t="s">
        <v>103</v>
      </c>
      <c r="C9" s="54" t="s">
        <v>34</v>
      </c>
      <c r="D9" s="48" t="s">
        <v>45</v>
      </c>
      <c r="E9" s="47">
        <v>2.61</v>
      </c>
      <c r="F9" s="74">
        <v>67.56</v>
      </c>
      <c r="G9" s="80">
        <f t="shared" si="0"/>
        <v>33.78</v>
      </c>
      <c r="H9" s="76">
        <v>61</v>
      </c>
      <c r="I9" s="77">
        <f t="shared" si="1"/>
        <v>30.5</v>
      </c>
      <c r="J9" s="52">
        <v>0</v>
      </c>
      <c r="K9" s="47">
        <v>10</v>
      </c>
      <c r="L9" s="52">
        <v>-10</v>
      </c>
      <c r="M9" s="72"/>
      <c r="N9" s="78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64.28</v>
      </c>
      <c r="O9" s="75" t="s">
        <v>104</v>
      </c>
      <c r="P9" s="87" t="s">
        <v>25</v>
      </c>
    </row>
    <row r="10" spans="1:16" ht="19.5" thickBot="1" x14ac:dyDescent="0.35">
      <c r="A10" s="62" t="s">
        <v>81</v>
      </c>
      <c r="B10" s="71" t="s">
        <v>82</v>
      </c>
      <c r="C10" s="71" t="s">
        <v>34</v>
      </c>
      <c r="D10" s="81" t="s">
        <v>45</v>
      </c>
      <c r="E10" s="63">
        <v>3</v>
      </c>
      <c r="F10" s="65">
        <v>76.66</v>
      </c>
      <c r="G10" s="85">
        <f t="shared" si="0"/>
        <v>38.33</v>
      </c>
      <c r="H10" s="64">
        <v>83</v>
      </c>
      <c r="I10" s="66">
        <f t="shared" si="1"/>
        <v>41.5</v>
      </c>
      <c r="J10" s="66">
        <v>0</v>
      </c>
      <c r="K10" s="63">
        <v>10</v>
      </c>
      <c r="L10" s="63">
        <v>-40</v>
      </c>
      <c r="M10" s="63">
        <v>10</v>
      </c>
      <c r="N10" s="63">
        <f>Tablo2[[#This Row],[Kriter 1 - Akademik başarı düzeyi(GANO) (%50)]]+Tablo2[[#This Row],[Kriter 2 - Dil Puanı (%50)]]+Tablo2[[#This Row],[Kriter 6 - Başvuru esnasında staj yeri kabul mektubu sunma +10 Puan]]+Tablo2[[#This Row],[Kriter 7 - Pandemi dönemi hariç daha önce yararlanma (her bir faaliyet için (öğrenim-staj ayrımı yapılmaksızın hibeli veya hibesiz)          - 10 Puan]]+Tablo2[[#This Row],[Kriter 14- 6 Şubat 2023 depremine bağlı Olarak +10 puan uygulaması kapsamında ikamet ve akrabalık belgesi]]</f>
        <v>59.83</v>
      </c>
      <c r="O10" s="68" t="s">
        <v>32</v>
      </c>
      <c r="P10" s="86" t="s">
        <v>25</v>
      </c>
    </row>
  </sheetData>
  <mergeCells count="1">
    <mergeCell ref="A1:O1"/>
  </mergeCells>
  <pageMargins left="0.7" right="0.7" top="0.75" bottom="0.75" header="0.3" footer="0.3"/>
  <pageSetup paperSize="9" orientation="portrait" r:id="rId1"/>
  <ignoredErrors>
    <ignoredError sqref="K3:K10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"/>
  <sheetViews>
    <sheetView zoomScale="55" zoomScaleNormal="55" workbookViewId="0">
      <selection activeCell="A17" sqref="A17"/>
    </sheetView>
  </sheetViews>
  <sheetFormatPr defaultRowHeight="18.75" x14ac:dyDescent="0.3"/>
  <cols>
    <col min="1" max="1" width="26" style="4" bestFit="1" customWidth="1"/>
    <col min="2" max="2" width="26" style="4" customWidth="1"/>
    <col min="3" max="3" width="26.5" style="4" customWidth="1"/>
    <col min="4" max="4" width="15.796875" style="4" customWidth="1"/>
    <col min="5" max="5" width="15" style="4" customWidth="1"/>
    <col min="6" max="6" width="21.19921875" style="3" bestFit="1" customWidth="1"/>
    <col min="7" max="7" width="20.59765625" style="2" customWidth="1"/>
    <col min="8" max="8" width="12.296875" style="3" customWidth="1"/>
    <col min="9" max="9" width="16.5" style="3" bestFit="1" customWidth="1"/>
    <col min="10" max="10" width="20.5" style="3" bestFit="1" customWidth="1"/>
    <col min="11" max="11" width="31.3984375" style="3" customWidth="1"/>
    <col min="12" max="12" width="15.8984375" style="2" customWidth="1"/>
    <col min="13" max="13" width="12.59765625" bestFit="1" customWidth="1"/>
    <col min="14" max="14" width="76.296875" bestFit="1" customWidth="1"/>
  </cols>
  <sheetData>
    <row r="1" spans="1:14" ht="36.75" thickBot="1" x14ac:dyDescent="0.6">
      <c r="A1" s="108" t="s">
        <v>60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ht="99" customHeight="1" x14ac:dyDescent="0.3">
      <c r="A2" s="5" t="s">
        <v>0</v>
      </c>
      <c r="B2" s="5" t="s">
        <v>29</v>
      </c>
      <c r="C2" s="5" t="s">
        <v>3</v>
      </c>
      <c r="D2" s="14" t="s">
        <v>5</v>
      </c>
      <c r="E2" s="15" t="s">
        <v>15</v>
      </c>
      <c r="F2" s="16" t="s">
        <v>16</v>
      </c>
      <c r="G2" s="17" t="s">
        <v>19</v>
      </c>
      <c r="H2" s="18" t="s">
        <v>4</v>
      </c>
      <c r="I2" s="18" t="s">
        <v>18</v>
      </c>
      <c r="J2" s="18" t="s">
        <v>1</v>
      </c>
      <c r="K2" s="18" t="s">
        <v>2</v>
      </c>
      <c r="L2" s="17" t="s">
        <v>8</v>
      </c>
      <c r="M2" s="19" t="s">
        <v>6</v>
      </c>
      <c r="N2" s="20" t="s">
        <v>21</v>
      </c>
    </row>
    <row r="3" spans="1:14" s="1" customFormat="1" x14ac:dyDescent="0.3">
      <c r="A3" s="21" t="s">
        <v>83</v>
      </c>
      <c r="B3" s="23" t="s">
        <v>84</v>
      </c>
      <c r="C3" s="21"/>
      <c r="D3" s="22"/>
      <c r="E3" s="23"/>
      <c r="F3" s="24"/>
      <c r="G3" s="25"/>
      <c r="H3" s="23"/>
      <c r="I3" s="26"/>
      <c r="J3" s="23"/>
      <c r="K3" s="23"/>
      <c r="L3" s="25"/>
      <c r="M3" s="27" t="s">
        <v>7</v>
      </c>
      <c r="N3" s="41" t="s">
        <v>51</v>
      </c>
    </row>
    <row r="4" spans="1:14" s="1" customFormat="1" x14ac:dyDescent="0.3">
      <c r="A4" s="21" t="s">
        <v>85</v>
      </c>
      <c r="B4" s="23" t="s">
        <v>86</v>
      </c>
      <c r="C4" s="21"/>
      <c r="D4" s="22"/>
      <c r="E4" s="23"/>
      <c r="F4" s="24"/>
      <c r="G4" s="25"/>
      <c r="H4" s="23"/>
      <c r="I4" s="26"/>
      <c r="J4" s="23"/>
      <c r="K4" s="23"/>
      <c r="L4" s="25"/>
      <c r="M4" s="27" t="s">
        <v>7</v>
      </c>
      <c r="N4" s="42" t="s">
        <v>59</v>
      </c>
    </row>
    <row r="5" spans="1:14" x14ac:dyDescent="0.3">
      <c r="A5" s="21" t="s">
        <v>87</v>
      </c>
      <c r="B5" s="36" t="s">
        <v>88</v>
      </c>
      <c r="C5" s="21"/>
      <c r="D5" s="22"/>
      <c r="E5" s="23"/>
      <c r="F5" s="25"/>
      <c r="G5" s="25"/>
      <c r="H5" s="23"/>
      <c r="I5" s="23"/>
      <c r="J5" s="23"/>
      <c r="K5" s="23"/>
      <c r="L5" s="23"/>
      <c r="M5" s="35" t="s">
        <v>7</v>
      </c>
      <c r="N5" s="43" t="s">
        <v>52</v>
      </c>
    </row>
    <row r="6" spans="1:14" x14ac:dyDescent="0.3">
      <c r="A6" s="21" t="s">
        <v>89</v>
      </c>
      <c r="B6" s="36" t="s">
        <v>90</v>
      </c>
      <c r="C6" s="21"/>
      <c r="D6" s="22"/>
      <c r="E6" s="23"/>
      <c r="F6" s="24"/>
      <c r="G6" s="25"/>
      <c r="H6" s="23"/>
      <c r="I6" s="26"/>
      <c r="J6" s="23"/>
      <c r="K6" s="23"/>
      <c r="L6" s="23"/>
      <c r="M6" s="28" t="s">
        <v>7</v>
      </c>
      <c r="N6" s="43" t="s">
        <v>52</v>
      </c>
    </row>
    <row r="7" spans="1:14" s="1" customFormat="1" x14ac:dyDescent="0.3">
      <c r="A7" s="22" t="s">
        <v>91</v>
      </c>
      <c r="B7" s="36" t="s">
        <v>92</v>
      </c>
      <c r="C7" s="22"/>
      <c r="D7" s="36"/>
      <c r="E7" s="37"/>
      <c r="F7" s="37"/>
      <c r="G7" s="36"/>
      <c r="H7" s="36"/>
      <c r="I7" s="27"/>
      <c r="J7" s="36"/>
      <c r="K7" s="36"/>
      <c r="L7" s="36"/>
      <c r="M7" s="28" t="s">
        <v>7</v>
      </c>
      <c r="N7" s="43" t="s">
        <v>52</v>
      </c>
    </row>
    <row r="8" spans="1:14" s="1" customFormat="1" x14ac:dyDescent="0.3">
      <c r="A8" s="22" t="s">
        <v>93</v>
      </c>
      <c r="B8" s="36" t="s">
        <v>94</v>
      </c>
      <c r="C8" s="22"/>
      <c r="D8" s="36"/>
      <c r="E8" s="24"/>
      <c r="F8" s="37"/>
      <c r="G8" s="36"/>
      <c r="H8" s="27"/>
      <c r="I8" s="27"/>
      <c r="J8" s="36"/>
      <c r="K8" s="36"/>
      <c r="L8" s="36"/>
      <c r="M8" s="28" t="s">
        <v>7</v>
      </c>
      <c r="N8" s="43" t="s">
        <v>52</v>
      </c>
    </row>
    <row r="9" spans="1:14" s="1" customFormat="1" x14ac:dyDescent="0.3">
      <c r="A9" s="22" t="s">
        <v>95</v>
      </c>
      <c r="B9" s="36" t="s">
        <v>96</v>
      </c>
      <c r="C9" s="23"/>
      <c r="D9" s="23"/>
      <c r="E9" s="23"/>
      <c r="F9" s="45"/>
      <c r="G9" s="46"/>
      <c r="H9" s="45"/>
      <c r="I9" s="45"/>
      <c r="J9" s="45"/>
      <c r="K9" s="45"/>
      <c r="L9" s="46"/>
      <c r="M9" s="28" t="s">
        <v>7</v>
      </c>
      <c r="N9" s="43" t="s">
        <v>52</v>
      </c>
    </row>
  </sheetData>
  <mergeCells count="1">
    <mergeCell ref="A1:N1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Önyazı</vt:lpstr>
      <vt:lpstr>DUMLUPINAR SONUÇ (ÖN LİSANS)</vt:lpstr>
      <vt:lpstr>DUMLUPINAR SONUÇ (LİSANS)</vt:lpstr>
      <vt:lpstr>DUMLUPINAR SONUÇ (LİSANS ÜSTÜ)</vt:lpstr>
      <vt:lpstr>Geçersiz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Windows Kullanıcısı</cp:lastModifiedBy>
  <dcterms:created xsi:type="dcterms:W3CDTF">2021-04-02T14:37:45Z</dcterms:created>
  <dcterms:modified xsi:type="dcterms:W3CDTF">2023-06-01T12:15:04Z</dcterms:modified>
</cp:coreProperties>
</file>