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inator\Downloads\"/>
    </mc:Choice>
  </mc:AlternateContent>
  <bookViews>
    <workbookView xWindow="0" yWindow="0" windowWidth="6228" windowHeight="3870" tabRatio="597" activeTab="3"/>
  </bookViews>
  <sheets>
    <sheet name="ARNAVUTLUK" sheetId="7" r:id="rId1"/>
    <sheet name="BOSNA HERSEK" sheetId="6" r:id="rId2"/>
    <sheet name="KOSOVA" sheetId="1" r:id="rId3"/>
    <sheet name="MOLDOVA" sheetId="8" r:id="rId4"/>
  </sheets>
  <calcPr calcId="162913"/>
</workbook>
</file>

<file path=xl/calcChain.xml><?xml version="1.0" encoding="utf-8"?>
<calcChain xmlns="http://schemas.openxmlformats.org/spreadsheetml/2006/main">
  <c r="R3" i="7" l="1"/>
  <c r="R4" i="7"/>
  <c r="R10" i="1"/>
  <c r="R3" i="1"/>
  <c r="R11" i="1" l="1"/>
  <c r="R9" i="1"/>
  <c r="R8" i="1"/>
  <c r="R7" i="1"/>
  <c r="R6" i="1"/>
  <c r="R5" i="1"/>
  <c r="R4" i="1"/>
  <c r="R3" i="8" l="1"/>
  <c r="R3" i="6"/>
</calcChain>
</file>

<file path=xl/sharedStrings.xml><?xml version="1.0" encoding="utf-8"?>
<sst xmlns="http://schemas.openxmlformats.org/spreadsheetml/2006/main" count="182" uniqueCount="70">
  <si>
    <t>Adı Soyadı</t>
  </si>
  <si>
    <t>Yabancı Dil Puanı</t>
  </si>
  <si>
    <t>SONUÇ</t>
  </si>
  <si>
    <t>TOPLAM ERASMUS PUANI</t>
  </si>
  <si>
    <t>GANO(4'lük Sistem)</t>
  </si>
  <si>
    <t>GANO (100'lük Sistem)</t>
  </si>
  <si>
    <t>İngiliz Dili ve Edebiyatı</t>
  </si>
  <si>
    <t>Fen Edebiyat Fakültesi</t>
  </si>
  <si>
    <t>Yabancı Diller Yüksekokulu</t>
  </si>
  <si>
    <t>Siyaset Bilimi ve Uluslararası İlişkiler</t>
  </si>
  <si>
    <t>Mühendislik Fakültesi</t>
  </si>
  <si>
    <t>Lisansüstü Eğitim Enstitüsü</t>
  </si>
  <si>
    <t>Uluslararası Ticaret ve Finansman</t>
  </si>
  <si>
    <t>Kriter 1 - Akademik başarı düzeyi(GANO) (%60)</t>
  </si>
  <si>
    <t>Kriter-2:Yabancı Dil Puanı (%40)</t>
  </si>
  <si>
    <t>Kriter 4 - Engelli Öğrenci ise, +10</t>
  </si>
  <si>
    <t>Kriter-3: Şehit/Gazi çocuğu ise:+15</t>
  </si>
  <si>
    <t>Kriter 5 - 2828 sayılı kanuna tabi ise, +10</t>
  </si>
  <si>
    <t>Kriter-6: Daha önce bir seçim döneminde seçilmiş, fakat verilen feragat süresi dışında feragat eden öğrenci ise, -10</t>
  </si>
  <si>
    <t>Kriter-7: Daha önce Erasmus+ hareketliliği yapmış ise, -10</t>
  </si>
  <si>
    <t>Kriter-8: Vatandaşı olunan ülkeye hareketlilik gerçekleştirecekse, -10</t>
  </si>
  <si>
    <t>Kriter-9: Hareketliliğe seçilen öğrenciler için:
Yükseköğretim kurumu tarafından hareketlilikle
ilgili olarak düzenlenen toplantılara/eğitimlere
mazeretsiz katılmış ise, -10</t>
  </si>
  <si>
    <t xml:space="preserve">Kriter-10: Geçtiğimiz yıllarda Üniversitemiz Erasmus+
Yabancı dil sınavlarına başvurduğu halde girmediyse, -5
</t>
  </si>
  <si>
    <t>2022 PROJE DÖNEMİ 2022-1-TR01-KA171-HED-000078227 NOLU PROJE ÖĞRENCİ ÖĞRENİM HAREKETLİLİĞİ BAŞVURU ÖN DEĞERLENDİRME SONUÇLARI (22.08.2023)</t>
  </si>
  <si>
    <t>GEÇERLİ</t>
  </si>
  <si>
    <t>Gidilecek Üniversite</t>
  </si>
  <si>
    <t>UNIVERSIT
ETI
ALEKSAND
ER MOISIU
DURRES</t>
  </si>
  <si>
    <t>İktisadi ve İdari Bilimler Fakültesi</t>
  </si>
  <si>
    <t>UYGULAMALI BİLİMLER FAKÜLTESİ</t>
  </si>
  <si>
    <t>Muhasebe ve Finans Yönetimi</t>
  </si>
  <si>
    <t>University of BiHAC</t>
  </si>
  <si>
    <t>Uluslararası Ticaret ve Finansman (YL)</t>
  </si>
  <si>
    <t>İktisat (DR)</t>
  </si>
  <si>
    <t xml:space="preserve">UNIVERSI
TATEA DE
STAT DIN
MOLDOVA
</t>
  </si>
  <si>
    <t>KOLEGJI UNIVERSUM O.P.</t>
  </si>
  <si>
    <t>Bilgisayar Mühendisliği</t>
  </si>
  <si>
    <t>İngilizce Mütercim ve Tercümanlık</t>
  </si>
  <si>
    <t>Fakülte/Enstitü/Yüksekokul</t>
  </si>
  <si>
    <t>T.C Kimlik No</t>
  </si>
  <si>
    <t>Bölüm</t>
  </si>
  <si>
    <t>GEÇERSİZ</t>
  </si>
  <si>
    <t>**</t>
  </si>
  <si>
    <t>Z**** K***</t>
  </si>
  <si>
    <t>262*****08</t>
  </si>
  <si>
    <t>Y**** U***</t>
  </si>
  <si>
    <t>138*****98</t>
  </si>
  <si>
    <t>505*****88</t>
  </si>
  <si>
    <t>B**** K**** F***</t>
  </si>
  <si>
    <t>E**** P***</t>
  </si>
  <si>
    <t>424*****66</t>
  </si>
  <si>
    <t>464*****94</t>
  </si>
  <si>
    <t>A**** D***</t>
  </si>
  <si>
    <t>Ö**** T**** Ç***</t>
  </si>
  <si>
    <t>212*****84</t>
  </si>
  <si>
    <t>A**** M**** H****  A***</t>
  </si>
  <si>
    <t>996*****76</t>
  </si>
  <si>
    <t>M**** E***</t>
  </si>
  <si>
    <t>132*****98</t>
  </si>
  <si>
    <t>G**** Y***</t>
  </si>
  <si>
    <t>207*****96</t>
  </si>
  <si>
    <t>A**** Y***</t>
  </si>
  <si>
    <t>112*****74</t>
  </si>
  <si>
    <t>M**** T***</t>
  </si>
  <si>
    <t>107*****18</t>
  </si>
  <si>
    <t>A**** A***</t>
  </si>
  <si>
    <t>104*****50</t>
  </si>
  <si>
    <t>156*****68</t>
  </si>
  <si>
    <t>T**** M***</t>
  </si>
  <si>
    <t>997*****44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</si>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</sst>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4"/>
      <name val="Arial"/>
      <family val="2"/>
      <charset val="162"/>
    </font>
    <font>
      <sz val="14"/>
      <color rgb="FFFF0000"/>
      <name val="Arial"/>
      <family val="2"/>
      <charset val="162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" fillId="3" borderId="0" xfId="0" applyFont="1" applyFill="1"/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2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10" fillId="4" borderId="1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 vertical="center" wrapText="1" shrinkToFit="1"/>
    </xf>
    <xf numFmtId="2" fontId="8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3" borderId="1" xfId="0" applyFont="1" applyFill="1" applyBorder="1"/>
    <xf numFmtId="2" fontId="7" fillId="3" borderId="1" xfId="0" applyNumberFormat="1" applyFont="1" applyFill="1" applyBorder="1"/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1" fillId="3" borderId="1" xfId="0" applyFont="1" applyFill="1" applyBorder="1" applyAlignment="1">
      <alignment horizontal="left"/>
    </xf>
    <xf numFmtId="2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alignment horizontal="center" vertical="bottom" textRotation="0" indent="0" justifyLastLine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2" formatCode="0.00"/>
      <alignment horizontal="center" vertical="bottom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alignment horizontal="center" vertical="bottom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vertical="center" textRotation="0" indent="0" justifyLastLine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Tablo225" displayName="Tablo225" ref="A2:T4" totalsRowShown="0" headerRowDxfId="21" dataDxfId="20">
  <autoFilter ref="A2:T4"/>
  <sortState ref="A3:V38">
    <sortCondition descending="1" ref="R2:R38"/>
  </sortState>
  <tableColumns count="20">
    <tableColumn id="1" name="Adı Soyadı" dataDxfId="19"/>
    <tableColumn id="6" name="T.C Kimlik No" dataDxfId="18"/>
    <tableColumn id="9" name="Fakülte/Enstitü/Yüksekokul" dataDxfId="17"/>
    <tableColumn id="21" name="Bölüm" dataDxfId="16"/>
    <tableColumn id="20" name="GANO(4'lük Sistem)" dataDxfId="15"/>
    <tableColumn id="18" name="GANO (100'lük Sistem)" dataDxfId="14"/>
    <tableColumn id="56" name="Kriter 1 - Akademik başarı düzeyi(GANO) (%60)" dataDxfId="13"/>
    <tableColumn id="19" name="Yabancı Dil Puanı" dataDxfId="12"/>
    <tableColumn id="2" name="Kriter-2:Yabancı Dil Puanı (%40)" dataDxfId="11"/>
    <tableColumn id="5" name="Kriter-3: Şehit/Gazi çocuğu ise:+15" dataDxfId="10"/>
    <tableColumn id="7" name="Kriter 4 - Engelli Öğrenci ise, +10" dataDxfId="9"/>
    <tableColumn id="8" name="Kriter 5 - 2828 sayılı kanuna tabi ise, +10" dataDxfId="8"/>
    <tableColumn id="11" name="Kriter-6: Daha önce bir seçim döneminde seçilmiş, fakat verilen feragat süresi dışında feragat eden öğrenci ise, -10" dataDxfId="7"/>
    <tableColumn id="13" name="Kriter-7: Daha önce Erasmus+ hareketliliği yapmış ise, -10" dataDxfId="6"/>
    <tableColumn id="12" name="Kriter-8: Vatandaşı olunan ülkeye hareketlilik gerçekleştirecekse, -10" dataDxfId="5"/>
    <tableColumn id="15" name="Kriter-9: Hareketliliğe seçilen öğrenciler için:_x000a_Yükseköğretim kurumu tarafından hareketlilikle_x000a_ilgili olarak düzenlenen toplantılara/eğitimlere_x000a_mazeretsiz katılmış ise, -10" dataDxfId="4"/>
    <tableColumn id="17" name="Kriter-10: Geçtiğimiz yıllarda Üniversitemiz Erasmus+_x000a_Yabancı dil sınavlarına başvurduğu halde girmediyse, -5_x000a_" dataDxfId="3"/>
    <tableColumn id="14" name="TOPLAM ERASMUS PUANI" dataDxfId="2">
      <calculatedColumnFormula>(Tablo225[[#This Row],[Kriter 1 - Akademik başarı düzeyi(GANO) (%60)]]+Tablo225[[#This Row],[Kriter-2:Yabancı Dil Puanı (%40)]]+Tablo225[[#This Row],[Kriter-7: Daha önce Erasmus+ hareketliliği yapmış ise, -10]])</calculatedColumnFormula>
    </tableColumn>
    <tableColumn id="4" name="Gidilecek Üniversite" dataDxfId="1"/>
    <tableColumn id="3" name="SONUÇ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"/>
  <sheetViews>
    <sheetView topLeftCell="N3" zoomScaleNormal="100" workbookViewId="0">
      <selection activeCell="V3" sqref="V3"/>
    </sheetView>
  </sheetViews>
  <sheetFormatPr defaultColWidth="8.7890625" defaultRowHeight="17.399999999999999" x14ac:dyDescent="0.55000000000000004"/>
  <cols>
    <col min="1" max="1" width="11.20703125" style="8" customWidth="1"/>
    <col min="2" max="2" width="11.2890625" style="8" customWidth="1"/>
    <col min="3" max="3" width="24.2890625" style="8" customWidth="1"/>
    <col min="4" max="4" width="31.5" style="8" customWidth="1"/>
    <col min="5" max="5" width="14.20703125" style="8" customWidth="1"/>
    <col min="6" max="6" width="16.4140625" style="9" customWidth="1"/>
    <col min="7" max="7" width="19" style="10" customWidth="1"/>
    <col min="8" max="8" width="12.7890625" style="9" customWidth="1"/>
    <col min="9" max="9" width="15.5" style="9" customWidth="1"/>
    <col min="10" max="10" width="19.58203125" style="9" bestFit="1" customWidth="1"/>
    <col min="11" max="11" width="12.08203125" style="9" customWidth="1"/>
    <col min="12" max="12" width="14.7890625" style="9" customWidth="1"/>
    <col min="13" max="13" width="21.7890625" style="9" customWidth="1"/>
    <col min="14" max="14" width="15.2890625" style="9" customWidth="1"/>
    <col min="15" max="15" width="12.7890625" style="9" customWidth="1"/>
    <col min="16" max="16" width="30.9140625" style="9" customWidth="1"/>
    <col min="17" max="17" width="21.9140625" style="9" customWidth="1"/>
    <col min="18" max="18" width="8.70703125" style="9" customWidth="1"/>
    <col min="19" max="19" width="12.08203125" style="5" customWidth="1"/>
    <col min="20" max="20" width="8.7890625" style="5" customWidth="1"/>
    <col min="21" max="16384" width="8.7890625" style="5"/>
  </cols>
  <sheetData>
    <row r="1" spans="1:70" s="39" customFormat="1" ht="22.8" x14ac:dyDescent="0.75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70" s="6" customFormat="1" ht="100.5" customHeight="1" x14ac:dyDescent="0.7">
      <c r="A2" s="41" t="s">
        <v>0</v>
      </c>
      <c r="B2" s="41" t="s">
        <v>38</v>
      </c>
      <c r="C2" s="41" t="s">
        <v>37</v>
      </c>
      <c r="D2" s="41" t="s">
        <v>39</v>
      </c>
      <c r="E2" s="41" t="s">
        <v>4</v>
      </c>
      <c r="F2" s="41" t="s">
        <v>5</v>
      </c>
      <c r="G2" s="42" t="s">
        <v>13</v>
      </c>
      <c r="H2" s="43" t="s">
        <v>1</v>
      </c>
      <c r="I2" s="43" t="s">
        <v>14</v>
      </c>
      <c r="J2" s="43" t="s">
        <v>16</v>
      </c>
      <c r="K2" s="43" t="s">
        <v>15</v>
      </c>
      <c r="L2" s="43" t="s">
        <v>17</v>
      </c>
      <c r="M2" s="43" t="s">
        <v>18</v>
      </c>
      <c r="N2" s="43" t="s">
        <v>19</v>
      </c>
      <c r="O2" s="43" t="s">
        <v>20</v>
      </c>
      <c r="P2" s="43" t="s">
        <v>21</v>
      </c>
      <c r="Q2" s="43" t="s">
        <v>22</v>
      </c>
      <c r="R2" s="42" t="s">
        <v>3</v>
      </c>
      <c r="S2" s="42" t="s">
        <v>25</v>
      </c>
      <c r="T2" s="42" t="s">
        <v>2</v>
      </c>
    </row>
    <row r="3" spans="1:70" s="7" customFormat="1" ht="87.3" x14ac:dyDescent="0.6">
      <c r="A3" s="14" t="s">
        <v>42</v>
      </c>
      <c r="B3" s="14" t="s">
        <v>43</v>
      </c>
      <c r="C3" s="14" t="s">
        <v>11</v>
      </c>
      <c r="D3" s="14" t="s">
        <v>31</v>
      </c>
      <c r="E3" s="14">
        <v>3.86</v>
      </c>
      <c r="F3" s="15">
        <v>96.73</v>
      </c>
      <c r="G3" s="15">
        <v>58.03</v>
      </c>
      <c r="H3" s="14">
        <v>74</v>
      </c>
      <c r="I3" s="16">
        <v>29.6</v>
      </c>
      <c r="J3" s="16"/>
      <c r="K3" s="14"/>
      <c r="L3" s="14"/>
      <c r="M3" s="14"/>
      <c r="N3" s="14"/>
      <c r="O3" s="14"/>
      <c r="P3" s="14"/>
      <c r="Q3" s="14"/>
      <c r="R3" s="14">
        <f>(Tablo225[[#This Row],[Kriter 1 - Akademik başarı düzeyi(GANO) (%60)]]+Tablo225[[#This Row],[Kriter-2:Yabancı Dil Puanı (%40)]]+Tablo225[[#This Row],[Kriter-7: Daha önce Erasmus+ hareketliliği yapmış ise, -10]])</f>
        <v>87.63</v>
      </c>
      <c r="S3" s="17" t="s">
        <v>26</v>
      </c>
      <c r="T3" s="18" t="s">
        <v>24</v>
      </c>
    </row>
    <row r="4" spans="1:70" s="11" customFormat="1" ht="87.3" x14ac:dyDescent="0.6">
      <c r="A4" s="16" t="s">
        <v>44</v>
      </c>
      <c r="B4" s="19" t="s">
        <v>45</v>
      </c>
      <c r="C4" s="14" t="s">
        <v>27</v>
      </c>
      <c r="D4" s="14" t="s">
        <v>9</v>
      </c>
      <c r="E4" s="14">
        <v>3.29</v>
      </c>
      <c r="F4" s="15">
        <v>83.43</v>
      </c>
      <c r="G4" s="20">
        <v>50.05</v>
      </c>
      <c r="H4" s="16">
        <v>81</v>
      </c>
      <c r="I4" s="21">
        <v>32.4</v>
      </c>
      <c r="J4" s="14"/>
      <c r="K4" s="22"/>
      <c r="L4" s="18"/>
      <c r="M4" s="14"/>
      <c r="N4" s="14">
        <v>-20</v>
      </c>
      <c r="O4" s="14"/>
      <c r="P4" s="14"/>
      <c r="Q4" s="14"/>
      <c r="R4" s="22">
        <f>(Tablo225[[#This Row],[Kriter 1 - Akademik başarı düzeyi(GANO) (%60)]]+Tablo225[[#This Row],[Kriter-2:Yabancı Dil Puanı (%40)]]+Tablo225[[#This Row],[Kriter-7: Daha önce Erasmus+ hareketliliği yapmış ise, -10]])</f>
        <v>62.449999999999989</v>
      </c>
      <c r="S4" s="17" t="s">
        <v>26</v>
      </c>
      <c r="T4" s="18" t="s">
        <v>69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</row>
    <row r="5" spans="1:70" x14ac:dyDescent="0.55000000000000004"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</row>
    <row r="10" spans="1:70" ht="17.7" x14ac:dyDescent="0.6">
      <c r="F10" s="44"/>
    </row>
  </sheetData>
  <mergeCells count="1">
    <mergeCell ref="A1:T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O1" zoomScaleNormal="100" workbookViewId="0">
      <selection activeCell="A2" sqref="A2"/>
    </sheetView>
  </sheetViews>
  <sheetFormatPr defaultRowHeight="18.3" x14ac:dyDescent="0.7"/>
  <cols>
    <col min="1" max="1" width="20.7890625" style="3" bestFit="1" customWidth="1"/>
    <col min="2" max="2" width="13.20703125" style="3" customWidth="1"/>
    <col min="3" max="3" width="33.5" style="3" customWidth="1"/>
    <col min="4" max="4" width="26.2890625" style="3" customWidth="1"/>
    <col min="5" max="5" width="14.58203125" style="3" customWidth="1"/>
    <col min="6" max="6" width="16.58203125" style="2" customWidth="1"/>
    <col min="7" max="7" width="18.9140625" style="1" customWidth="1"/>
    <col min="8" max="8" width="13.4140625" style="2" customWidth="1"/>
    <col min="9" max="9" width="14.2890625" style="2" customWidth="1"/>
    <col min="10" max="10" width="14.70703125" style="2" customWidth="1"/>
    <col min="11" max="11" width="24.20703125" style="2" customWidth="1"/>
    <col min="12" max="12" width="28.2890625" style="2" customWidth="1"/>
    <col min="13" max="13" width="17.4140625" style="2" bestFit="1" customWidth="1"/>
    <col min="14" max="14" width="10.58203125" customWidth="1"/>
    <col min="16" max="16" width="15.7890625" bestFit="1" customWidth="1"/>
    <col min="17" max="17" width="12.70703125" customWidth="1"/>
    <col min="18" max="18" width="6.70703125" customWidth="1"/>
    <col min="19" max="19" width="18.2890625" customWidth="1"/>
  </cols>
  <sheetData>
    <row r="1" spans="1:20" s="40" customFormat="1" ht="23.4" x14ac:dyDescent="0.85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39"/>
    </row>
    <row r="2" spans="1:20" s="12" customFormat="1" ht="170.25" customHeight="1" x14ac:dyDescent="0.7">
      <c r="A2" s="24" t="s">
        <v>0</v>
      </c>
      <c r="B2" s="24" t="s">
        <v>38</v>
      </c>
      <c r="C2" s="24" t="s">
        <v>37</v>
      </c>
      <c r="D2" s="24" t="s">
        <v>39</v>
      </c>
      <c r="E2" s="24" t="s">
        <v>4</v>
      </c>
      <c r="F2" s="24" t="s">
        <v>5</v>
      </c>
      <c r="G2" s="25" t="s">
        <v>13</v>
      </c>
      <c r="H2" s="26" t="s">
        <v>1</v>
      </c>
      <c r="I2" s="26" t="s">
        <v>14</v>
      </c>
      <c r="J2" s="26" t="s">
        <v>16</v>
      </c>
      <c r="K2" s="26" t="s">
        <v>15</v>
      </c>
      <c r="L2" s="26" t="s">
        <v>17</v>
      </c>
      <c r="M2" s="26" t="s">
        <v>18</v>
      </c>
      <c r="N2" s="26" t="s">
        <v>19</v>
      </c>
      <c r="O2" s="26" t="s">
        <v>20</v>
      </c>
      <c r="P2" s="26" t="s">
        <v>21</v>
      </c>
      <c r="Q2" s="26" t="s">
        <v>22</v>
      </c>
      <c r="R2" s="25" t="s">
        <v>3</v>
      </c>
      <c r="S2" s="25" t="s">
        <v>25</v>
      </c>
      <c r="T2" s="25" t="s">
        <v>2</v>
      </c>
    </row>
    <row r="3" spans="1:20" ht="18.75" customHeight="1" x14ac:dyDescent="0.7">
      <c r="A3" s="14" t="s">
        <v>47</v>
      </c>
      <c r="B3" s="14" t="s">
        <v>46</v>
      </c>
      <c r="C3" s="14" t="s">
        <v>28</v>
      </c>
      <c r="D3" s="14" t="s">
        <v>29</v>
      </c>
      <c r="E3" s="14">
        <v>2.31</v>
      </c>
      <c r="F3" s="16">
        <v>60.56</v>
      </c>
      <c r="G3" s="27">
        <v>36.33</v>
      </c>
      <c r="H3" s="16">
        <v>77</v>
      </c>
      <c r="I3" s="16">
        <v>30.8</v>
      </c>
      <c r="J3" s="28"/>
      <c r="K3" s="28"/>
      <c r="L3" s="28"/>
      <c r="M3" s="28"/>
      <c r="N3" s="29">
        <v>-10</v>
      </c>
      <c r="O3" s="29"/>
      <c r="P3" s="29"/>
      <c r="Q3" s="29"/>
      <c r="R3" s="30">
        <f>(G3+I3+N3)</f>
        <v>57.129999999999995</v>
      </c>
      <c r="S3" s="29" t="s">
        <v>30</v>
      </c>
      <c r="T3" s="29" t="s">
        <v>24</v>
      </c>
    </row>
    <row r="4" spans="1:20" ht="18.75" customHeight="1" x14ac:dyDescent="0.7"/>
    <row r="5" spans="1:20" ht="18.75" customHeight="1" x14ac:dyDescent="0.7"/>
    <row r="6" spans="1:20" ht="18.75" customHeight="1" x14ac:dyDescent="0.7"/>
    <row r="7" spans="1:20" ht="56.25" customHeight="1" x14ac:dyDescent="0.7"/>
    <row r="8" spans="1:20" ht="18.75" customHeight="1" x14ac:dyDescent="0.7"/>
  </sheetData>
  <mergeCells count="1">
    <mergeCell ref="A1:S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N3" zoomScaleNormal="100" workbookViewId="0">
      <selection activeCell="T4" sqref="T4:T11"/>
    </sheetView>
  </sheetViews>
  <sheetFormatPr defaultRowHeight="18.3" x14ac:dyDescent="0.7"/>
  <cols>
    <col min="1" max="1" width="40.08203125" style="3" customWidth="1"/>
    <col min="2" max="2" width="19" style="3" customWidth="1"/>
    <col min="3" max="3" width="30" style="3" customWidth="1"/>
    <col min="4" max="4" width="29.9140625" style="13" bestFit="1" customWidth="1"/>
    <col min="5" max="5" width="16.58203125" style="3" customWidth="1"/>
    <col min="6" max="6" width="18.08203125" style="2" customWidth="1"/>
    <col min="7" max="7" width="14.5" style="1" customWidth="1"/>
    <col min="8" max="8" width="9" style="2" customWidth="1"/>
    <col min="9" max="9" width="11.5" style="2" customWidth="1"/>
    <col min="10" max="10" width="8.20703125" style="2" customWidth="1"/>
    <col min="11" max="11" width="12.9140625" style="2" customWidth="1"/>
    <col min="12" max="12" width="17.20703125" style="2" customWidth="1"/>
    <col min="13" max="13" width="17.9140625" style="2" customWidth="1"/>
    <col min="14" max="14" width="12.5" style="2" customWidth="1"/>
    <col min="15" max="15" width="11.9140625" customWidth="1"/>
    <col min="16" max="16" width="11.2890625" customWidth="1"/>
    <col min="18" max="18" width="10.20703125" customWidth="1"/>
    <col min="19" max="19" width="27" customWidth="1"/>
    <col min="20" max="20" width="10.4140625" customWidth="1"/>
  </cols>
  <sheetData>
    <row r="1" spans="1:20" s="38" customFormat="1" ht="23.4" x14ac:dyDescent="0.8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4" customFormat="1" ht="225" x14ac:dyDescent="0.7">
      <c r="A2" s="24" t="s">
        <v>0</v>
      </c>
      <c r="B2" s="24" t="s">
        <v>38</v>
      </c>
      <c r="C2" s="24" t="s">
        <v>37</v>
      </c>
      <c r="D2" s="24" t="s">
        <v>39</v>
      </c>
      <c r="E2" s="24" t="s">
        <v>4</v>
      </c>
      <c r="F2" s="24" t="s">
        <v>5</v>
      </c>
      <c r="G2" s="25" t="s">
        <v>13</v>
      </c>
      <c r="H2" s="26" t="s">
        <v>1</v>
      </c>
      <c r="I2" s="26" t="s">
        <v>14</v>
      </c>
      <c r="J2" s="26" t="s">
        <v>16</v>
      </c>
      <c r="K2" s="26" t="s">
        <v>15</v>
      </c>
      <c r="L2" s="26" t="s">
        <v>17</v>
      </c>
      <c r="M2" s="26" t="s">
        <v>18</v>
      </c>
      <c r="N2" s="26" t="s">
        <v>19</v>
      </c>
      <c r="O2" s="26" t="s">
        <v>20</v>
      </c>
      <c r="P2" s="26" t="s">
        <v>21</v>
      </c>
      <c r="Q2" s="26" t="s">
        <v>22</v>
      </c>
      <c r="R2" s="25" t="s">
        <v>3</v>
      </c>
      <c r="S2" s="25" t="s">
        <v>25</v>
      </c>
      <c r="T2" s="25" t="s">
        <v>2</v>
      </c>
    </row>
    <row r="3" spans="1:20" x14ac:dyDescent="0.7">
      <c r="A3" s="14" t="s">
        <v>48</v>
      </c>
      <c r="B3" s="14" t="s">
        <v>49</v>
      </c>
      <c r="C3" s="14" t="s">
        <v>10</v>
      </c>
      <c r="D3" s="31" t="s">
        <v>35</v>
      </c>
      <c r="E3" s="14">
        <v>3.55</v>
      </c>
      <c r="F3" s="16">
        <v>89.5</v>
      </c>
      <c r="G3" s="27">
        <v>53.7</v>
      </c>
      <c r="H3" s="16">
        <v>78</v>
      </c>
      <c r="I3" s="16">
        <v>31.2</v>
      </c>
      <c r="J3" s="16"/>
      <c r="K3" s="16"/>
      <c r="L3" s="16">
        <v>10</v>
      </c>
      <c r="M3" s="16"/>
      <c r="N3" s="16">
        <v>-10</v>
      </c>
      <c r="O3" s="32"/>
      <c r="P3" s="32"/>
      <c r="Q3" s="32"/>
      <c r="R3" s="30">
        <f>(G3+I3+L3+N3)</f>
        <v>84.9</v>
      </c>
      <c r="S3" s="29" t="s">
        <v>34</v>
      </c>
      <c r="T3" s="29" t="s">
        <v>24</v>
      </c>
    </row>
    <row r="4" spans="1:20" x14ac:dyDescent="0.7">
      <c r="A4" s="14" t="s">
        <v>51</v>
      </c>
      <c r="B4" s="14" t="s">
        <v>50</v>
      </c>
      <c r="C4" s="14" t="s">
        <v>7</v>
      </c>
      <c r="D4" s="31" t="s">
        <v>6</v>
      </c>
      <c r="E4" s="14">
        <v>3.22</v>
      </c>
      <c r="F4" s="16">
        <v>81.8</v>
      </c>
      <c r="G4" s="27">
        <v>49.08</v>
      </c>
      <c r="H4" s="16">
        <v>81</v>
      </c>
      <c r="I4" s="16">
        <v>32.4</v>
      </c>
      <c r="J4" s="28"/>
      <c r="K4" s="28"/>
      <c r="L4" s="28"/>
      <c r="M4" s="28"/>
      <c r="N4" s="28"/>
      <c r="O4" s="29"/>
      <c r="P4" s="29"/>
      <c r="Q4" s="29"/>
      <c r="R4" s="30">
        <f t="shared" ref="R4:R9" si="0">(G4+I4)</f>
        <v>81.47999999999999</v>
      </c>
      <c r="S4" s="29" t="s">
        <v>34</v>
      </c>
      <c r="T4" s="29" t="s">
        <v>69</v>
      </c>
    </row>
    <row r="5" spans="1:20" x14ac:dyDescent="0.7">
      <c r="A5" s="14" t="s">
        <v>52</v>
      </c>
      <c r="B5" s="14" t="s">
        <v>53</v>
      </c>
      <c r="C5" s="14" t="s">
        <v>7</v>
      </c>
      <c r="D5" s="31" t="s">
        <v>6</v>
      </c>
      <c r="E5" s="14">
        <v>2.92</v>
      </c>
      <c r="F5" s="16">
        <v>74.8</v>
      </c>
      <c r="G5" s="27">
        <v>44.88</v>
      </c>
      <c r="H5" s="16">
        <v>84</v>
      </c>
      <c r="I5" s="16">
        <v>33.6</v>
      </c>
      <c r="J5" s="28"/>
      <c r="K5" s="28"/>
      <c r="L5" s="28"/>
      <c r="M5" s="28"/>
      <c r="N5" s="28"/>
      <c r="O5" s="29"/>
      <c r="P5" s="29"/>
      <c r="Q5" s="29"/>
      <c r="R5" s="30">
        <f t="shared" si="0"/>
        <v>78.48</v>
      </c>
      <c r="S5" s="29" t="s">
        <v>34</v>
      </c>
      <c r="T5" s="29" t="s">
        <v>69</v>
      </c>
    </row>
    <row r="6" spans="1:20" x14ac:dyDescent="0.7">
      <c r="A6" s="14" t="s">
        <v>54</v>
      </c>
      <c r="B6" s="14" t="s">
        <v>55</v>
      </c>
      <c r="C6" s="14" t="s">
        <v>10</v>
      </c>
      <c r="D6" s="31" t="s">
        <v>35</v>
      </c>
      <c r="E6" s="14">
        <v>3.01</v>
      </c>
      <c r="F6" s="16">
        <v>76.900000000000006</v>
      </c>
      <c r="G6" s="27">
        <v>46.14</v>
      </c>
      <c r="H6" s="16">
        <v>78</v>
      </c>
      <c r="I6" s="16">
        <v>31.2</v>
      </c>
      <c r="J6" s="28"/>
      <c r="K6" s="28"/>
      <c r="L6" s="28"/>
      <c r="M6" s="28"/>
      <c r="N6" s="28"/>
      <c r="O6" s="29"/>
      <c r="P6" s="29"/>
      <c r="Q6" s="29"/>
      <c r="R6" s="30">
        <f t="shared" si="0"/>
        <v>77.34</v>
      </c>
      <c r="S6" s="29" t="s">
        <v>34</v>
      </c>
      <c r="T6" s="29" t="s">
        <v>69</v>
      </c>
    </row>
    <row r="7" spans="1:20" x14ac:dyDescent="0.7">
      <c r="A7" s="14" t="s">
        <v>56</v>
      </c>
      <c r="B7" s="14" t="s">
        <v>57</v>
      </c>
      <c r="C7" s="14" t="s">
        <v>8</v>
      </c>
      <c r="D7" s="31" t="s">
        <v>36</v>
      </c>
      <c r="E7" s="14">
        <v>2.89</v>
      </c>
      <c r="F7" s="16">
        <v>74.099999999999994</v>
      </c>
      <c r="G7" s="27">
        <v>44.46</v>
      </c>
      <c r="H7" s="16">
        <v>76.25</v>
      </c>
      <c r="I7" s="16">
        <v>30.5</v>
      </c>
      <c r="J7" s="28"/>
      <c r="K7" s="28"/>
      <c r="L7" s="28"/>
      <c r="M7" s="28"/>
      <c r="N7" s="28"/>
      <c r="O7" s="29"/>
      <c r="P7" s="29"/>
      <c r="Q7" s="29"/>
      <c r="R7" s="29">
        <f t="shared" si="0"/>
        <v>74.960000000000008</v>
      </c>
      <c r="S7" s="29" t="s">
        <v>34</v>
      </c>
      <c r="T7" s="29" t="s">
        <v>69</v>
      </c>
    </row>
    <row r="8" spans="1:20" x14ac:dyDescent="0.7">
      <c r="A8" s="14" t="s">
        <v>58</v>
      </c>
      <c r="B8" s="14" t="s">
        <v>59</v>
      </c>
      <c r="C8" s="14" t="s">
        <v>10</v>
      </c>
      <c r="D8" s="31" t="s">
        <v>35</v>
      </c>
      <c r="E8" s="14">
        <v>2.75</v>
      </c>
      <c r="F8" s="16">
        <v>70.83</v>
      </c>
      <c r="G8" s="27">
        <v>42.49</v>
      </c>
      <c r="H8" s="16">
        <v>76</v>
      </c>
      <c r="I8" s="16">
        <v>30.4</v>
      </c>
      <c r="J8" s="28"/>
      <c r="K8" s="28"/>
      <c r="L8" s="28"/>
      <c r="M8" s="28"/>
      <c r="N8" s="28"/>
      <c r="O8" s="29"/>
      <c r="P8" s="29"/>
      <c r="Q8" s="29"/>
      <c r="R8" s="29">
        <f t="shared" si="0"/>
        <v>72.89</v>
      </c>
      <c r="S8" s="29" t="s">
        <v>34</v>
      </c>
      <c r="T8" s="29" t="s">
        <v>69</v>
      </c>
    </row>
    <row r="9" spans="1:20" x14ac:dyDescent="0.7">
      <c r="A9" s="14" t="s">
        <v>60</v>
      </c>
      <c r="B9" s="14" t="s">
        <v>61</v>
      </c>
      <c r="C9" s="14" t="s">
        <v>10</v>
      </c>
      <c r="D9" s="31" t="s">
        <v>35</v>
      </c>
      <c r="E9" s="14">
        <v>3.06</v>
      </c>
      <c r="F9" s="16">
        <v>78.06</v>
      </c>
      <c r="G9" s="27">
        <v>46.83</v>
      </c>
      <c r="H9" s="16">
        <v>60</v>
      </c>
      <c r="I9" s="16">
        <v>24</v>
      </c>
      <c r="J9" s="28"/>
      <c r="K9" s="28"/>
      <c r="L9" s="28"/>
      <c r="M9" s="28"/>
      <c r="N9" s="28"/>
      <c r="O9" s="29"/>
      <c r="P9" s="29"/>
      <c r="Q9" s="29"/>
      <c r="R9" s="29">
        <f t="shared" si="0"/>
        <v>70.83</v>
      </c>
      <c r="S9" s="29" t="s">
        <v>34</v>
      </c>
      <c r="T9" s="29" t="s">
        <v>69</v>
      </c>
    </row>
    <row r="10" spans="1:20" x14ac:dyDescent="0.7">
      <c r="A10" s="14" t="s">
        <v>62</v>
      </c>
      <c r="B10" s="14" t="s">
        <v>63</v>
      </c>
      <c r="C10" s="14" t="s">
        <v>8</v>
      </c>
      <c r="D10" s="31" t="s">
        <v>36</v>
      </c>
      <c r="E10" s="14">
        <v>2.93</v>
      </c>
      <c r="F10" s="16">
        <v>75.03</v>
      </c>
      <c r="G10" s="27">
        <v>45.01</v>
      </c>
      <c r="H10" s="16">
        <v>83</v>
      </c>
      <c r="I10" s="16">
        <v>33.200000000000003</v>
      </c>
      <c r="J10" s="16"/>
      <c r="K10" s="16"/>
      <c r="L10" s="16"/>
      <c r="M10" s="16"/>
      <c r="N10" s="16">
        <v>-10</v>
      </c>
      <c r="O10" s="29"/>
      <c r="P10" s="29"/>
      <c r="Q10" s="29"/>
      <c r="R10" s="30">
        <f>(G10+I10+N10)</f>
        <v>68.210000000000008</v>
      </c>
      <c r="S10" s="29" t="s">
        <v>34</v>
      </c>
      <c r="T10" s="29" t="s">
        <v>69</v>
      </c>
    </row>
    <row r="11" spans="1:20" x14ac:dyDescent="0.7">
      <c r="A11" s="14" t="s">
        <v>64</v>
      </c>
      <c r="B11" s="14" t="s">
        <v>65</v>
      </c>
      <c r="C11" s="14" t="s">
        <v>7</v>
      </c>
      <c r="D11" s="31" t="s">
        <v>6</v>
      </c>
      <c r="E11" s="14">
        <v>3.02</v>
      </c>
      <c r="F11" s="16">
        <v>77.13</v>
      </c>
      <c r="G11" s="27">
        <v>46.27</v>
      </c>
      <c r="H11" s="16">
        <v>78</v>
      </c>
      <c r="I11" s="16">
        <v>31.2</v>
      </c>
      <c r="J11" s="16"/>
      <c r="K11" s="16"/>
      <c r="L11" s="16"/>
      <c r="M11" s="16"/>
      <c r="N11" s="16">
        <v>-10</v>
      </c>
      <c r="O11" s="29"/>
      <c r="P11" s="29"/>
      <c r="Q11" s="29"/>
      <c r="R11" s="30">
        <f>(G11+I11+N11)</f>
        <v>67.47</v>
      </c>
      <c r="S11" s="29" t="s">
        <v>34</v>
      </c>
      <c r="T11" s="29" t="s">
        <v>69</v>
      </c>
    </row>
    <row r="12" spans="1:20" x14ac:dyDescent="0.7">
      <c r="A12" s="28" t="s">
        <v>42</v>
      </c>
      <c r="B12" s="28" t="s">
        <v>66</v>
      </c>
      <c r="C12" s="28" t="s">
        <v>27</v>
      </c>
      <c r="D12" s="33" t="s">
        <v>12</v>
      </c>
      <c r="E12" s="28" t="s">
        <v>41</v>
      </c>
      <c r="F12" s="28" t="s">
        <v>41</v>
      </c>
      <c r="G12" s="34" t="s">
        <v>41</v>
      </c>
      <c r="H12" s="28" t="s">
        <v>41</v>
      </c>
      <c r="I12" s="28" t="s">
        <v>41</v>
      </c>
      <c r="J12" s="28" t="s">
        <v>41</v>
      </c>
      <c r="K12" s="28" t="s">
        <v>41</v>
      </c>
      <c r="L12" s="28" t="s">
        <v>41</v>
      </c>
      <c r="M12" s="28" t="s">
        <v>41</v>
      </c>
      <c r="N12" s="28" t="s">
        <v>41</v>
      </c>
      <c r="O12" s="35" t="s">
        <v>41</v>
      </c>
      <c r="P12" s="35" t="s">
        <v>41</v>
      </c>
      <c r="Q12" s="35" t="s">
        <v>41</v>
      </c>
      <c r="R12" s="35" t="s">
        <v>41</v>
      </c>
      <c r="S12" s="35" t="s">
        <v>34</v>
      </c>
      <c r="T12" s="35" t="s">
        <v>40</v>
      </c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topLeftCell="A3" workbookViewId="0">
      <selection sqref="A1:T1"/>
    </sheetView>
  </sheetViews>
  <sheetFormatPr defaultRowHeight="18.3" x14ac:dyDescent="0.7"/>
  <cols>
    <col min="1" max="1" width="12.58203125" customWidth="1"/>
    <col min="2" max="2" width="11.70703125" customWidth="1"/>
    <col min="3" max="3" width="25" customWidth="1"/>
    <col min="4" max="4" width="9.5" customWidth="1"/>
    <col min="5" max="5" width="14.70703125" customWidth="1"/>
    <col min="6" max="6" width="16" customWidth="1"/>
    <col min="7" max="7" width="11" customWidth="1"/>
    <col min="8" max="8" width="7.08203125" customWidth="1"/>
    <col min="9" max="9" width="8" customWidth="1"/>
    <col min="10" max="10" width="7.58203125" customWidth="1"/>
    <col min="11" max="11" width="8.2890625" customWidth="1"/>
    <col min="12" max="12" width="7.58203125" customWidth="1"/>
    <col min="15" max="15" width="15.4140625" customWidth="1"/>
    <col min="16" max="16" width="13.2890625" customWidth="1"/>
    <col min="17" max="17" width="11.4140625" customWidth="1"/>
    <col min="19" max="19" width="11.20703125" customWidth="1"/>
  </cols>
  <sheetData>
    <row r="1" spans="1:20" ht="22.8" x14ac:dyDescent="0.7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s="5" customFormat="1" ht="280.5" customHeight="1" x14ac:dyDescent="0.55000000000000004">
      <c r="A2" s="24" t="s">
        <v>0</v>
      </c>
      <c r="B2" s="24" t="s">
        <v>38</v>
      </c>
      <c r="C2" s="24" t="s">
        <v>37</v>
      </c>
      <c r="D2" s="24" t="s">
        <v>39</v>
      </c>
      <c r="E2" s="24" t="s">
        <v>4</v>
      </c>
      <c r="F2" s="24" t="s">
        <v>5</v>
      </c>
      <c r="G2" s="25" t="s">
        <v>13</v>
      </c>
      <c r="H2" s="26" t="s">
        <v>1</v>
      </c>
      <c r="I2" s="26" t="s">
        <v>14</v>
      </c>
      <c r="J2" s="26" t="s">
        <v>16</v>
      </c>
      <c r="K2" s="26" t="s">
        <v>15</v>
      </c>
      <c r="L2" s="26" t="s">
        <v>17</v>
      </c>
      <c r="M2" s="26" t="s">
        <v>18</v>
      </c>
      <c r="N2" s="26" t="s">
        <v>19</v>
      </c>
      <c r="O2" s="26" t="s">
        <v>20</v>
      </c>
      <c r="P2" s="26" t="s">
        <v>21</v>
      </c>
      <c r="Q2" s="26" t="s">
        <v>22</v>
      </c>
      <c r="R2" s="25" t="s">
        <v>3</v>
      </c>
      <c r="S2" s="25" t="s">
        <v>25</v>
      </c>
      <c r="T2" s="25" t="s">
        <v>2</v>
      </c>
    </row>
    <row r="3" spans="1:20" ht="95.25" customHeight="1" x14ac:dyDescent="0.7">
      <c r="A3" s="36" t="s">
        <v>67</v>
      </c>
      <c r="B3" s="36" t="s">
        <v>68</v>
      </c>
      <c r="C3" s="36" t="s">
        <v>11</v>
      </c>
      <c r="D3" s="36" t="s">
        <v>32</v>
      </c>
      <c r="E3" s="36">
        <v>3.86</v>
      </c>
      <c r="F3" s="36">
        <v>96.73</v>
      </c>
      <c r="G3" s="36">
        <v>58.03</v>
      </c>
      <c r="H3" s="36">
        <v>74</v>
      </c>
      <c r="I3" s="36">
        <v>29.6</v>
      </c>
      <c r="J3" s="36"/>
      <c r="K3" s="36"/>
      <c r="L3" s="36"/>
      <c r="M3" s="36"/>
      <c r="N3" s="36"/>
      <c r="O3" s="36"/>
      <c r="P3" s="36"/>
      <c r="Q3" s="36"/>
      <c r="R3" s="36">
        <f>(G3+I3)</f>
        <v>87.63</v>
      </c>
      <c r="S3" s="37" t="s">
        <v>33</v>
      </c>
      <c r="T3" s="36" t="s">
        <v>24</v>
      </c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ARNAVUTLUK</vt:lpstr>
      <vt:lpstr>BOSNA HERSEK</vt:lpstr>
      <vt:lpstr>KOSOVA</vt:lpstr>
      <vt:lpstr>MOLDOVA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coordinator</cp:lastModifiedBy>
  <dcterms:created xsi:type="dcterms:W3CDTF">2021-04-02T14:37:45Z</dcterms:created>
  <dcterms:modified xsi:type="dcterms:W3CDTF">2023-08-22T15:06:45Z</dcterms:modified>
</cp:coreProperties>
</file>