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27\Downloads\"/>
    </mc:Choice>
  </mc:AlternateContent>
  <bookViews>
    <workbookView xWindow="0" yWindow="0" windowWidth="28800" windowHeight="12345"/>
  </bookViews>
  <sheets>
    <sheet name="131 Eğitim Alma" sheetId="1" r:id="rId1"/>
  </sheets>
  <definedNames>
    <definedName name="_xlnm._FilterDatabase" localSheetId="0" hidden="1">'131 Eğitim Alma'!$A$2:$AB$2</definedName>
  </definedNames>
  <calcPr calcId="162913"/>
  <extLst>
    <ext uri="GoogleSheetsCustomDataVersion1">
      <go:sheetsCustomData xmlns:go="http://customooxmlschemas.google.com/" r:id="rId10" roundtripDataSignature="AMtx7mi0w1kBk3rV0CrD0wH1RMNQC16dCg=="/>
    </ext>
  </extLst>
</workbook>
</file>

<file path=xl/calcChain.xml><?xml version="1.0" encoding="utf-8"?>
<calcChain xmlns="http://schemas.openxmlformats.org/spreadsheetml/2006/main">
  <c r="X25" i="1" l="1"/>
  <c r="X24" i="1"/>
  <c r="X21" i="1"/>
  <c r="X22" i="1"/>
  <c r="X20" i="1"/>
  <c r="AB40" i="1" l="1"/>
  <c r="AA12" i="1"/>
  <c r="AB12" i="1" s="1"/>
  <c r="AA35" i="1"/>
  <c r="AB35" i="1" s="1"/>
  <c r="AA36" i="1"/>
  <c r="AB36" i="1" s="1"/>
  <c r="AA37" i="1"/>
  <c r="AB37" i="1" s="1"/>
  <c r="AA28" i="1"/>
  <c r="AB28" i="1" s="1"/>
  <c r="AA5" i="1"/>
  <c r="AB5" i="1" s="1"/>
  <c r="AA3" i="1"/>
  <c r="AB3" i="1" s="1"/>
  <c r="AA30" i="1"/>
  <c r="AB30" i="1" s="1"/>
  <c r="AA20" i="1"/>
  <c r="AB20" i="1" s="1"/>
  <c r="AA33" i="1"/>
  <c r="AB33" i="1" s="1"/>
  <c r="AA24" i="1"/>
  <c r="AB24" i="1" s="1"/>
  <c r="AA26" i="1"/>
  <c r="AB26" i="1" s="1"/>
  <c r="AA15" i="1"/>
  <c r="AB15" i="1" s="1"/>
  <c r="AA23" i="1"/>
  <c r="AB23" i="1" s="1"/>
  <c r="AA17" i="1"/>
  <c r="AB17" i="1" s="1"/>
  <c r="AA22" i="1"/>
  <c r="AB22" i="1" s="1"/>
  <c r="AA9" i="1"/>
  <c r="AB9" i="1" s="1"/>
  <c r="AA38" i="1"/>
  <c r="AB38" i="1" s="1"/>
  <c r="AA39" i="1"/>
  <c r="AB39" i="1" s="1"/>
  <c r="AA21" i="1"/>
  <c r="AB21" i="1" s="1"/>
  <c r="AA10" i="1"/>
  <c r="AB10" i="1" s="1"/>
  <c r="AA14" i="1"/>
  <c r="AB14" i="1" s="1"/>
  <c r="AA40" i="1"/>
  <c r="AA6" i="1"/>
  <c r="AB6" i="1" s="1"/>
  <c r="AA32" i="1"/>
  <c r="AB32" i="1" s="1"/>
  <c r="AA8" i="1"/>
  <c r="AB8" i="1" s="1"/>
  <c r="AB41" i="1"/>
  <c r="AA31" i="1"/>
  <c r="AB31" i="1" s="1"/>
  <c r="AA4" i="1"/>
  <c r="AB4" i="1" s="1"/>
  <c r="AA29" i="1"/>
  <c r="AB29" i="1" s="1"/>
  <c r="AA11" i="1"/>
  <c r="AB11" i="1" s="1"/>
  <c r="AA19" i="1"/>
  <c r="AB19" i="1" s="1"/>
  <c r="AA18" i="1"/>
  <c r="AB18" i="1" s="1"/>
  <c r="AA16" i="1"/>
  <c r="AB16" i="1" s="1"/>
  <c r="AA25" i="1"/>
  <c r="AB25" i="1" s="1"/>
  <c r="AA27" i="1"/>
  <c r="AB27" i="1" s="1"/>
  <c r="AA7" i="1"/>
  <c r="AB7" i="1" s="1"/>
  <c r="AA13" i="1"/>
  <c r="AB13" i="1" s="1"/>
  <c r="AA42" i="1"/>
  <c r="AB42" i="1" s="1"/>
  <c r="AA34" i="1" l="1"/>
  <c r="AB34" i="1" s="1"/>
  <c r="X12" i="1" l="1"/>
  <c r="X35" i="1"/>
  <c r="X36" i="1"/>
  <c r="X37" i="1"/>
  <c r="X28" i="1"/>
  <c r="X5" i="1"/>
  <c r="X3" i="1"/>
  <c r="X30" i="1"/>
  <c r="X33" i="1"/>
  <c r="X26" i="1"/>
  <c r="X15" i="1"/>
  <c r="X23" i="1"/>
  <c r="X17" i="1"/>
  <c r="X9" i="1"/>
  <c r="X38" i="1"/>
  <c r="X39" i="1"/>
  <c r="X10" i="1"/>
  <c r="X14" i="1"/>
  <c r="X40" i="1"/>
  <c r="X6" i="1"/>
  <c r="X32" i="1"/>
  <c r="X8" i="1"/>
  <c r="X41" i="1"/>
  <c r="X31" i="1"/>
  <c r="X4" i="1"/>
  <c r="X29" i="1"/>
  <c r="X11" i="1"/>
  <c r="X19" i="1"/>
  <c r="X18" i="1"/>
  <c r="X16" i="1"/>
  <c r="X27" i="1"/>
  <c r="X7" i="1"/>
  <c r="X13" i="1"/>
  <c r="X42" i="1"/>
  <c r="X34" i="1"/>
</calcChain>
</file>

<file path=xl/comments1.xml><?xml version="1.0" encoding="utf-8"?>
<comments xmlns="http://schemas.openxmlformats.org/spreadsheetml/2006/main">
  <authors>
    <author>Windows Kullanıcısı</author>
    <author>ASUS</author>
  </authors>
  <commentList>
    <comment ref="F2" authorId="0" shapeId="0">
      <text>
        <r>
          <rPr>
            <sz val="9"/>
            <color indexed="81"/>
            <rFont val="Tahoma"/>
            <family val="2"/>
            <charset val="162"/>
          </rPr>
          <t xml:space="preserve">Hareketlilik gerçekleştirilmek istenen yükseköğretim kurumu ile DPÜ arasında, ilgili bölümde geçerli bir ikili anlaşma bulunan ve/veya başvurusu geçerli olan bir akademik veya idari personel ise; </t>
        </r>
        <r>
          <rPr>
            <b/>
            <sz val="9"/>
            <color indexed="81"/>
            <rFont val="Tahoma"/>
            <family val="2"/>
            <charset val="162"/>
          </rPr>
          <t>+20</t>
        </r>
      </text>
    </comment>
    <comment ref="G2" authorId="0" shapeId="0">
      <text>
        <r>
          <rPr>
            <sz val="9"/>
            <color indexed="81"/>
            <rFont val="Tahoma"/>
            <family val="2"/>
            <charset val="162"/>
          </rPr>
          <t xml:space="preserve">Aynı yıl içinde görevlendirilmiş ve hareketliliğini tamamlamış ise; </t>
        </r>
        <r>
          <rPr>
            <b/>
            <sz val="9"/>
            <color indexed="81"/>
            <rFont val="Tahoma"/>
            <family val="2"/>
            <charset val="162"/>
          </rPr>
          <t>-15</t>
        </r>
      </text>
    </comment>
    <comment ref="H2" authorId="0" shapeId="0">
      <text>
        <r>
          <rPr>
            <sz val="9"/>
            <color indexed="81"/>
            <rFont val="Tahoma"/>
            <family val="2"/>
            <charset val="162"/>
          </rPr>
          <t xml:space="preserve">Bir önceki akademik yıl içinde Erasmus+ hibesinden faydalandı ise;
</t>
        </r>
        <r>
          <rPr>
            <b/>
            <sz val="9"/>
            <color indexed="81"/>
            <rFont val="Tahoma"/>
            <family val="2"/>
            <charset val="162"/>
          </rPr>
          <t>-10</t>
        </r>
      </text>
    </comment>
    <comment ref="I2" authorId="0" shapeId="0">
      <text>
        <r>
          <rPr>
            <sz val="9"/>
            <color indexed="81"/>
            <rFont val="Tahoma"/>
            <family val="2"/>
            <charset val="162"/>
          </rPr>
          <t xml:space="preserve">İki önceki akademik yıl içinde Erasmus+ hibesinden faydalandı ise;
</t>
        </r>
        <r>
          <rPr>
            <b/>
            <sz val="9"/>
            <color indexed="81"/>
            <rFont val="Tahoma"/>
            <family val="2"/>
            <charset val="162"/>
          </rPr>
          <t>-5</t>
        </r>
      </text>
    </comment>
    <comment ref="J2" authorId="0" shapeId="0">
      <text>
        <r>
          <rPr>
            <sz val="9"/>
            <color indexed="81"/>
            <rFont val="Tahoma"/>
            <family val="2"/>
            <charset val="162"/>
          </rPr>
          <t xml:space="preserve">Daha önce Erasmus (+) Personel Hareketliliğinde faydalanmamışsa; </t>
        </r>
        <r>
          <rPr>
            <b/>
            <sz val="9"/>
            <color indexed="81"/>
            <rFont val="Tahoma"/>
            <family val="2"/>
            <charset val="162"/>
          </rPr>
          <t>+5</t>
        </r>
      </text>
    </comment>
    <comment ref="K2" authorId="0" shapeId="0">
      <text>
        <r>
          <rPr>
            <sz val="9"/>
            <color indexed="81"/>
            <rFont val="Tahoma"/>
            <family val="2"/>
            <charset val="162"/>
          </rPr>
          <t xml:space="preserve">Daha önce personel hareketliliği (Giden+Gelen) gerçekleştirilmeyen ülke/eğitim kurumu/araştırma merkezi, AR-GE birimi vb. gidilecek ise (Davet mektubunu başvuru anında ibraz etmek koşuluyla) (Erasmus+ Program Ülkeleri Eğitim Alma Hareketlilikleri için); </t>
        </r>
        <r>
          <rPr>
            <b/>
            <sz val="9"/>
            <color indexed="81"/>
            <rFont val="Tahoma"/>
            <family val="2"/>
            <charset val="162"/>
          </rPr>
          <t>+5</t>
        </r>
      </text>
    </comment>
    <comment ref="L2" authorId="0" shapeId="0">
      <text>
        <r>
          <rPr>
            <sz val="9"/>
            <color indexed="81"/>
            <rFont val="Tahoma"/>
            <family val="2"/>
            <charset val="162"/>
          </rPr>
          <t xml:space="preserve">Uluslararası İlişkiler Bölüm Koordinatörlük/Yardımcılık görevleri (En az 6 aydır görev yapıyor olmak) (Bir önceki akademik yıldan itibaren Erasmus+ Gelen-Giden Öğrenci/Personel Hareketliliği olmayan bölümler için); </t>
        </r>
        <r>
          <rPr>
            <b/>
            <sz val="9"/>
            <color indexed="81"/>
            <rFont val="Tahoma"/>
            <family val="2"/>
            <charset val="162"/>
          </rPr>
          <t>+1</t>
        </r>
      </text>
    </comment>
    <comment ref="M2" authorId="0" shapeId="0">
      <text>
        <r>
          <rPr>
            <sz val="9"/>
            <color indexed="81"/>
            <rFont val="Tahoma"/>
            <family val="2"/>
            <charset val="162"/>
          </rPr>
          <t xml:space="preserve">Uluslararası İlişkiler Bölüm Koordinatörlük/Yardımcılık görevleri (En az 6 aydır görev yapıyor olmak) (Bir önceki akademik yıldan itibaren Erasmus+ Gelen-Giden Öğrenci/Personel Hareketliliği olan bölümler için); </t>
        </r>
        <r>
          <rPr>
            <b/>
            <sz val="9"/>
            <color indexed="81"/>
            <rFont val="Tahoma"/>
            <family val="2"/>
            <charset val="162"/>
          </rPr>
          <t>+4</t>
        </r>
      </text>
    </comment>
    <comment ref="N2" authorId="0" shapeId="0">
      <text>
        <r>
          <rPr>
            <sz val="9"/>
            <color indexed="81"/>
            <rFont val="Tahoma"/>
            <family val="2"/>
            <charset val="162"/>
          </rPr>
          <t xml:space="preserve">Engelli personel ise (Belgelendirmek kaydıyla); </t>
        </r>
        <r>
          <rPr>
            <b/>
            <sz val="9"/>
            <color indexed="81"/>
            <rFont val="Tahoma"/>
            <family val="2"/>
            <charset val="162"/>
          </rPr>
          <t>+10</t>
        </r>
      </text>
    </comment>
    <comment ref="O2" authorId="0" shapeId="0">
      <text>
        <r>
          <rPr>
            <sz val="9"/>
            <color indexed="81"/>
            <rFont val="Tahoma"/>
            <family val="2"/>
            <charset val="162"/>
          </rPr>
          <t xml:space="preserve">Çifte vatandaş olup vatandaşı olunan ülkeye gidilecekse; </t>
        </r>
        <r>
          <rPr>
            <b/>
            <sz val="9"/>
            <color indexed="81"/>
            <rFont val="Tahoma"/>
            <family val="2"/>
            <charset val="162"/>
          </rPr>
          <t>-2</t>
        </r>
      </text>
    </comment>
    <comment ref="P2" authorId="0" shapeId="0">
      <text>
        <r>
          <rPr>
            <sz val="9"/>
            <color indexed="81"/>
            <rFont val="Tahoma"/>
            <family val="2"/>
            <charset val="162"/>
          </rPr>
          <t xml:space="preserve">Gazi personel ile şehit ve gazi yakını personel ise (Belgelendirmek kaydıyla); </t>
        </r>
        <r>
          <rPr>
            <b/>
            <sz val="9"/>
            <color indexed="81"/>
            <rFont val="Tahoma"/>
            <family val="2"/>
            <charset val="162"/>
          </rPr>
          <t>+10</t>
        </r>
      </text>
    </comment>
    <comment ref="Q2" authorId="0" shapeId="0">
      <text>
        <r>
          <rPr>
            <sz val="9"/>
            <color indexed="81"/>
            <rFont val="Tahoma"/>
            <family val="2"/>
            <charset val="162"/>
          </rPr>
          <t xml:space="preserve">Mevcut Akademik Yıl ve Bir önceki Akademik Yıl’da Erasmus+ kapsamında Gelen Öğrencilere Yabancı Dilde ders veren öğretim elemanı/üyesi ise (verilen her bir ders için+2 puan verilecektir, ancak bu kategoriden alınacak en fazla puan +4 olarak sınırlandırılmıştır); </t>
        </r>
        <r>
          <rPr>
            <b/>
            <sz val="9"/>
            <color indexed="81"/>
            <rFont val="Tahoma"/>
            <family val="2"/>
            <charset val="162"/>
          </rPr>
          <t>+2, +4</t>
        </r>
      </text>
    </comment>
    <comment ref="R2" authorId="0" shapeId="0">
      <text>
        <r>
          <rPr>
            <sz val="9"/>
            <color indexed="81"/>
            <rFont val="Tahoma"/>
            <family val="2"/>
            <charset val="162"/>
          </rPr>
          <t xml:space="preserve">İdari personel ise; </t>
        </r>
        <r>
          <rPr>
            <b/>
            <sz val="9"/>
            <color indexed="81"/>
            <rFont val="Tahoma"/>
            <family val="2"/>
            <charset val="162"/>
          </rPr>
          <t>+2</t>
        </r>
      </text>
    </comment>
    <comment ref="S2" authorId="0" shapeId="0">
      <text>
        <r>
          <rPr>
            <sz val="9"/>
            <color indexed="81"/>
            <rFont val="Tahoma"/>
            <family val="2"/>
            <charset val="162"/>
          </rPr>
          <t>Geçerliliği 5 yıl olmak üzere YDO tarafından yapılan ve 10’luk sistem üzerinden verilen İngilizce/Almanca/Fransızca/Rusça/Arapça mülakat puanlarının (MP) %50 si,</t>
        </r>
      </text>
    </comment>
    <comment ref="T2" authorId="0" shapeId="0">
      <text>
        <r>
          <rPr>
            <sz val="9"/>
            <color indexed="81"/>
            <rFont val="Tahoma"/>
            <family val="2"/>
            <charset val="162"/>
          </rPr>
          <t>KPDS, ÜDS, YDS, YÖKDİL, TOEFL sınav sonuç puanı</t>
        </r>
      </text>
    </comment>
    <comment ref="U2" authorId="0" shapeId="0">
      <text>
        <r>
          <rPr>
            <sz val="9"/>
            <color indexed="81"/>
            <rFont val="Tahoma"/>
            <family val="2"/>
            <charset val="162"/>
          </rPr>
          <t>Kütahya Dumlupınar Üniversitesi’nde hizmet süresi daha uzun olan personel üst sırada yer alır.</t>
        </r>
      </text>
    </comment>
    <comment ref="V2" authorId="0" shapeId="0">
      <text>
        <r>
          <rPr>
            <sz val="9"/>
            <color indexed="81"/>
            <rFont val="Tahoma"/>
            <family val="2"/>
            <charset val="162"/>
          </rPr>
          <t>Son iki Akademik Yıl içerisinde bölümünde, personel ve öğrenci hareketliliği toplamı bakımından daha az hareketlilik gerçekleşen personel ise</t>
        </r>
      </text>
    </comment>
    <comment ref="I24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Kasım 2021 - Portekiz - EPO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Mayıs 2023 - İspanya - KA131</t>
        </r>
      </text>
    </comment>
    <comment ref="H26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Ekim 2021 - Macaristan - EPO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Haziran 2023 - Polonya - EPO</t>
        </r>
      </text>
    </comment>
    <comment ref="I28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Kasım 2021 - Portekiz - EPO</t>
        </r>
      </text>
    </comment>
    <comment ref="G29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Haziran 2023 - İspanya - KA131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 Mayıs 2023- Kuzey Makedonya - KA131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Temmuz 2023 - İtalya - KA131</t>
        </r>
      </text>
    </comment>
    <comment ref="G32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Ekim 2022 - Çekya - KA131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Mayıs 2023 - Macaristan - KA131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Haziran 2023 - İtalya - KA131</t>
        </r>
      </text>
    </comment>
    <comment ref="W35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Eksik Evrak</t>
        </r>
      </text>
    </comment>
    <comment ref="W36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Mevcut Başvuru</t>
        </r>
      </text>
    </comment>
    <comment ref="W37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Eksik Evrak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Eksik Evrak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Eksik Evrak</t>
        </r>
      </text>
    </comment>
    <comment ref="W40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Eksik Evrak</t>
        </r>
      </text>
    </comment>
    <comment ref="W41" authorId="1" shapeId="0">
      <text>
        <r>
          <rPr>
            <b/>
            <sz val="9"/>
            <color indexed="81"/>
            <rFont val="Tahoma"/>
            <family val="2"/>
            <charset val="162"/>
          </rPr>
          <t>ASUS:</t>
        </r>
        <r>
          <rPr>
            <sz val="9"/>
            <color indexed="81"/>
            <rFont val="Tahoma"/>
            <family val="2"/>
            <charset val="162"/>
          </rPr>
          <t xml:space="preserve">
Mavcut Başvuru </t>
        </r>
      </text>
    </comment>
    <comment ref="W42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Eksik Evrak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Bn+luPLDstZxYUB/QbIc6GYFIWA=="/>
    </ext>
  </extLst>
</comments>
</file>

<file path=xl/sharedStrings.xml><?xml version="1.0" encoding="utf-8"?>
<sst xmlns="http://schemas.openxmlformats.org/spreadsheetml/2006/main" count="245" uniqueCount="131">
  <si>
    <t>İsim Soyisim</t>
  </si>
  <si>
    <t>Tercih edilen kurum adı</t>
  </si>
  <si>
    <t>Ülke</t>
  </si>
  <si>
    <t>Bölüm</t>
  </si>
  <si>
    <t>Başvuru</t>
  </si>
  <si>
    <t>1.Kriter</t>
  </si>
  <si>
    <t>2. Kriter</t>
  </si>
  <si>
    <t>3.Kriter</t>
  </si>
  <si>
    <t>4.Kriter</t>
  </si>
  <si>
    <t>5.Kriter</t>
  </si>
  <si>
    <t>6.Kriter</t>
  </si>
  <si>
    <t>7.Kriter</t>
  </si>
  <si>
    <t>8.Kriter</t>
  </si>
  <si>
    <t>9.Kriter</t>
  </si>
  <si>
    <t>10.Kriter</t>
  </si>
  <si>
    <t>11.Kriter</t>
  </si>
  <si>
    <t>12.Kriter</t>
  </si>
  <si>
    <t>13.Kriter</t>
  </si>
  <si>
    <t>14.Kriter</t>
  </si>
  <si>
    <t>1.Öncelik</t>
  </si>
  <si>
    <t>2.Öncelik</t>
  </si>
  <si>
    <t>DURUM</t>
  </si>
  <si>
    <t>PUAN</t>
  </si>
  <si>
    <t>Günlük Hibe</t>
  </si>
  <si>
    <t>Seyahat Hibesi</t>
  </si>
  <si>
    <t>4 Günlük Hareketlilik Hibesi</t>
  </si>
  <si>
    <t>TOPLAM</t>
  </si>
  <si>
    <t>Hareketlilik Adı</t>
  </si>
  <si>
    <t>Abdi Erkal</t>
  </si>
  <si>
    <t>Ahmet Boz</t>
  </si>
  <si>
    <t>Ali Faruk Yaylacı</t>
  </si>
  <si>
    <t>Ali Samet Öngen</t>
  </si>
  <si>
    <t>Ali Serdar Nazlıpınar</t>
  </si>
  <si>
    <t>Bakko Mehmet Bozaslan</t>
  </si>
  <si>
    <t>Cüneyt Yavuz</t>
  </si>
  <si>
    <t>Çağan Berker İyi</t>
  </si>
  <si>
    <t>Durmuş Özdemir</t>
  </si>
  <si>
    <t>Ebru Deniz Ozan</t>
  </si>
  <si>
    <t>Ekrem Akçiçek</t>
  </si>
  <si>
    <t>Emel Çokoğullar Bozaslan</t>
  </si>
  <si>
    <t>Erhan Ata</t>
  </si>
  <si>
    <t>Erkan Arı</t>
  </si>
  <si>
    <t>Ersin Nail Sağdıç</t>
  </si>
  <si>
    <t>Evin Şahin Sadık</t>
  </si>
  <si>
    <t>Göksel Karaş</t>
  </si>
  <si>
    <t>Halime Özge Bahar Güner</t>
  </si>
  <si>
    <t>Hasan Göçmez</t>
  </si>
  <si>
    <t>Hülya Biçer</t>
  </si>
  <si>
    <t>Hüseyin Oğuz</t>
  </si>
  <si>
    <t>İsmet Yüksel</t>
  </si>
  <si>
    <t>Kerim Karabacak</t>
  </si>
  <si>
    <t>Mehmet Can Yılmaz</t>
  </si>
  <si>
    <t>Melis Yeşilpınar Uyar</t>
  </si>
  <si>
    <t>Mesut Alper Gezer</t>
  </si>
  <si>
    <t>Muhammed Yılmaz</t>
  </si>
  <si>
    <t>Muhammet Özden</t>
  </si>
  <si>
    <t>Mustafa Çağrı Demir</t>
  </si>
  <si>
    <t>Mustafa Kemal Şen</t>
  </si>
  <si>
    <t>Oğuz Ozan Yolcan</t>
  </si>
  <si>
    <t>Oktay Şahbaz</t>
  </si>
  <si>
    <t>Oya Aşan Yüksel</t>
  </si>
  <si>
    <t>Resul Ay</t>
  </si>
  <si>
    <t>Selda Mant Menay</t>
  </si>
  <si>
    <t>Sümeyye Öcal Dörterler</t>
  </si>
  <si>
    <t>Şenay Kırkağaç</t>
  </si>
  <si>
    <t>Şerif Ali Sadık</t>
  </si>
  <si>
    <t>Tuba Gezer</t>
  </si>
  <si>
    <t>Ulvi Sandalcı</t>
  </si>
  <si>
    <t>KA 131 Ders Verme</t>
  </si>
  <si>
    <t>İspanya</t>
  </si>
  <si>
    <t>Reklamcılık ve Pazarlama BölümüHalkla İlişkiler ve Tanıtım Programı</t>
  </si>
  <si>
    <t>ESCUELA SUPERIOR DE ARTE DEL PRINCIPADO DE ASTURIAS</t>
  </si>
  <si>
    <t>PÉCSI TUDOMÁNYEGYETEM</t>
  </si>
  <si>
    <t>Macaristan</t>
  </si>
  <si>
    <t>Matematik</t>
  </si>
  <si>
    <t>Polonya</t>
  </si>
  <si>
    <t>BERGISCHE UNIVERSITÄT WUPPERTAL</t>
  </si>
  <si>
    <t>Almanya</t>
  </si>
  <si>
    <t>Siyaset Bilimi ve Uluslararası İlişkiler</t>
  </si>
  <si>
    <t>İnşaat Teknolojisi</t>
  </si>
  <si>
    <t>МЕЃУНАРОДЕН БАЛКАНСКИ УНИВЕРЗИТЕТ</t>
  </si>
  <si>
    <t>Kuzey Makedonya</t>
  </si>
  <si>
    <t>UNIVERSIDADE DO PORTO</t>
  </si>
  <si>
    <t>Portekiz</t>
  </si>
  <si>
    <t>Otomotiv Teknolojisi</t>
  </si>
  <si>
    <t>Bilgisayar Mühendisliği</t>
  </si>
  <si>
    <t>POLITECHNIKA OPOLSKA</t>
  </si>
  <si>
    <t>UNIVERSITA' DEGLI STUDI DI SALERNO</t>
  </si>
  <si>
    <t>İtalya</t>
  </si>
  <si>
    <t>UNIWERSYTET SZCZECINSKI</t>
  </si>
  <si>
    <t>Matematik ve Fen Bilimleri</t>
  </si>
  <si>
    <t>ΠΑΝΕΠΙΣΤΗΜΙΟ ΑΙΓΑΙΟΥ - PANEPISTIMIO EGEOU</t>
  </si>
  <si>
    <t>Yunanistan</t>
  </si>
  <si>
    <t>Ekonometri</t>
  </si>
  <si>
    <t>Business School PAR</t>
  </si>
  <si>
    <t>Hırvatistan</t>
  </si>
  <si>
    <t>Maliye</t>
  </si>
  <si>
    <t>UNIVERZA V LJUBLJANI</t>
  </si>
  <si>
    <t>Slovenya</t>
  </si>
  <si>
    <t>Elektrik Elektronik Mühendisliği</t>
  </si>
  <si>
    <t>Universita degli Studi di Roma Unitelma Sapienza</t>
  </si>
  <si>
    <t>Uluslararası Ticaret ve Finansman</t>
  </si>
  <si>
    <t>UNIWERSYTET IM. ADAMA MICKIEWICZA W POZNANIU</t>
  </si>
  <si>
    <t>Yabancı Diller</t>
  </si>
  <si>
    <t>VILNIAUS DAILES AKADEMIJA</t>
  </si>
  <si>
    <t>Litvanya</t>
  </si>
  <si>
    <t>Seramik ve Cam Bölümü</t>
  </si>
  <si>
    <t>ECOLE NATIONALE D'INGENIEURS DE TARBES</t>
  </si>
  <si>
    <t>Fransa</t>
  </si>
  <si>
    <t>Elektronik ve Otomasyon</t>
  </si>
  <si>
    <t>Eğitim Bilimleri</t>
  </si>
  <si>
    <t>UNIVERSIDAD DE LEÓN</t>
  </si>
  <si>
    <t>İktisat</t>
  </si>
  <si>
    <t>Finans Bankacılık ve Sigortacılık</t>
  </si>
  <si>
    <t>ITÄ-SUOMEN YLIOPISTO</t>
  </si>
  <si>
    <t>Finlandiya</t>
  </si>
  <si>
    <t>Yönetim Organizasyon</t>
  </si>
  <si>
    <t>Makine Mühendisliği</t>
  </si>
  <si>
    <t>Maden Mühendisliği</t>
  </si>
  <si>
    <t>UNIWERSYTET JANA KOCHANOWSKIEGO W KIELCACH</t>
  </si>
  <si>
    <t>Görsel İletişim Tasarım</t>
  </si>
  <si>
    <t>Resim</t>
  </si>
  <si>
    <t>Çocuk Gelişimi</t>
  </si>
  <si>
    <t>UNIVERSIDADE DO MINHO</t>
  </si>
  <si>
    <t>South East European University Tetovo</t>
  </si>
  <si>
    <t>Yazılım Mühendisliği</t>
  </si>
  <si>
    <t>SCHOOL OF HIGHER VOCATIONAL EDUCATIONAL IN NYSA</t>
  </si>
  <si>
    <t>Red</t>
  </si>
  <si>
    <t>Yedek</t>
  </si>
  <si>
    <t>2022 PROJE YILI ERASMUS+ KA131 DERS VERME HAREKETLİLİĞİ BAŞVURU SONUÇLARI (28.09.2023)</t>
  </si>
  <si>
    <t>ASİL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</si>
</sst>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]#,##0.00"/>
    <numFmt numFmtId="165" formatCode="_-[$€-2]\ * #,##0.00_-;\-[$€-2]\ * #,##0.00_-;_-[$€-2]\ * &quot;-&quot;??_-;_-@_-"/>
  </numFmts>
  <fonts count="12" x14ac:knownFonts="1">
    <font>
      <sz val="14"/>
      <color theme="1"/>
      <name val="Calibri"/>
      <scheme val="minor"/>
    </font>
    <font>
      <sz val="12"/>
      <color theme="1"/>
      <name val="Calibri"/>
      <family val="2"/>
      <charset val="162"/>
    </font>
    <font>
      <sz val="11"/>
      <color theme="1"/>
      <name val="Times New Roman"/>
      <family val="1"/>
      <charset val="162"/>
    </font>
    <font>
      <b/>
      <sz val="20"/>
      <color theme="1"/>
      <name val="Calibri"/>
      <family val="2"/>
      <charset val="162"/>
    </font>
    <font>
      <sz val="20"/>
      <name val="Calibri"/>
      <family val="2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8F4DB"/>
        <bgColor rgb="FFA8F4DB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textRotation="90"/>
    </xf>
    <xf numFmtId="4" fontId="1" fillId="2" borderId="1" xfId="0" applyNumberFormat="1" applyFont="1" applyFill="1" applyBorder="1" applyAlignment="1">
      <alignment textRotation="90"/>
    </xf>
    <xf numFmtId="164" fontId="1" fillId="2" borderId="1" xfId="0" applyNumberFormat="1" applyFont="1" applyFill="1" applyBorder="1" applyAlignment="1">
      <alignment textRotation="90"/>
    </xf>
    <xf numFmtId="164" fontId="1" fillId="2" borderId="5" xfId="0" applyNumberFormat="1" applyFont="1" applyFill="1" applyBorder="1" applyAlignment="1">
      <alignment textRotation="90"/>
    </xf>
    <xf numFmtId="4" fontId="2" fillId="2" borderId="1" xfId="0" applyNumberFormat="1" applyFont="1" applyFill="1" applyBorder="1" applyAlignment="1">
      <alignment vertical="top" textRotation="180"/>
    </xf>
    <xf numFmtId="0" fontId="2" fillId="2" borderId="1" xfId="0" applyFont="1" applyFill="1" applyBorder="1" applyAlignment="1">
      <alignment vertical="top" textRotation="180"/>
    </xf>
    <xf numFmtId="0" fontId="0" fillId="3" borderId="0" xfId="0" applyFont="1" applyFill="1" applyAlignment="1"/>
    <xf numFmtId="0" fontId="7" fillId="4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/>
    <xf numFmtId="0" fontId="0" fillId="4" borderId="6" xfId="0" applyFont="1" applyFill="1" applyBorder="1" applyAlignment="1"/>
    <xf numFmtId="0" fontId="7" fillId="4" borderId="6" xfId="0" applyFont="1" applyFill="1" applyBorder="1" applyAlignment="1"/>
    <xf numFmtId="165" fontId="0" fillId="4" borderId="6" xfId="0" applyNumberFormat="1" applyFont="1" applyFill="1" applyBorder="1" applyAlignment="1"/>
    <xf numFmtId="0" fontId="7" fillId="5" borderId="6" xfId="0" applyFont="1" applyFill="1" applyBorder="1" applyAlignment="1">
      <alignment horizontal="left" vertical="center"/>
    </xf>
    <xf numFmtId="0" fontId="8" fillId="5" borderId="6" xfId="0" applyFont="1" applyFill="1" applyBorder="1" applyAlignment="1"/>
    <xf numFmtId="0" fontId="0" fillId="5" borderId="6" xfId="0" applyFont="1" applyFill="1" applyBorder="1" applyAlignment="1"/>
    <xf numFmtId="165" fontId="0" fillId="5" borderId="6" xfId="0" applyNumberFormat="1" applyFont="1" applyFill="1" applyBorder="1" applyAlignment="1"/>
    <xf numFmtId="0" fontId="7" fillId="6" borderId="6" xfId="0" applyFont="1" applyFill="1" applyBorder="1" applyAlignment="1">
      <alignment horizontal="left" vertical="center"/>
    </xf>
    <xf numFmtId="0" fontId="8" fillId="6" borderId="6" xfId="0" applyFont="1" applyFill="1" applyBorder="1" applyAlignment="1"/>
    <xf numFmtId="0" fontId="0" fillId="6" borderId="6" xfId="0" applyFont="1" applyFill="1" applyBorder="1" applyAlignment="1"/>
    <xf numFmtId="0" fontId="7" fillId="6" borderId="6" xfId="0" applyFont="1" applyFill="1" applyBorder="1" applyAlignment="1"/>
    <xf numFmtId="165" fontId="0" fillId="6" borderId="6" xfId="0" applyNumberFormat="1" applyFont="1" applyFill="1" applyBorder="1" applyAlignment="1"/>
    <xf numFmtId="0" fontId="11" fillId="6" borderId="6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812"/>
  <sheetViews>
    <sheetView tabSelected="1" zoomScale="85" zoomScaleNormal="85" workbookViewId="0">
      <pane xSplit="1" topLeftCell="B1" activePane="topRight" state="frozen"/>
      <selection pane="topRight" activeCell="A19" sqref="A19:XFD19"/>
    </sheetView>
  </sheetViews>
  <sheetFormatPr defaultColWidth="10.09765625" defaultRowHeight="15" customHeight="1" x14ac:dyDescent="0.3"/>
  <cols>
    <col min="1" max="1" width="20.8984375" bestFit="1" customWidth="1"/>
    <col min="2" max="2" width="16" bestFit="1" customWidth="1"/>
    <col min="3" max="3" width="18.296875" bestFit="1" customWidth="1"/>
    <col min="4" max="4" width="5.59765625" bestFit="1" customWidth="1"/>
    <col min="5" max="5" width="6.8984375" bestFit="1" customWidth="1"/>
    <col min="6" max="13" width="4.8984375" bestFit="1" customWidth="1"/>
    <col min="14" max="14" width="4.8984375" customWidth="1"/>
    <col min="15" max="18" width="4.8984375" bestFit="1" customWidth="1"/>
    <col min="19" max="19" width="4.8984375" customWidth="1"/>
    <col min="20" max="20" width="4.8984375" bestFit="1" customWidth="1"/>
    <col min="21" max="21" width="5.8984375" bestFit="1" customWidth="1"/>
    <col min="22" max="22" width="4.8984375" bestFit="1" customWidth="1"/>
    <col min="23" max="23" width="6" customWidth="1"/>
    <col min="24" max="24" width="6.8984375" bestFit="1" customWidth="1"/>
    <col min="25" max="27" width="9" bestFit="1" customWidth="1"/>
    <col min="28" max="28" width="10.5" bestFit="1" customWidth="1"/>
  </cols>
  <sheetData>
    <row r="1" spans="1:28" ht="27" customHeight="1" x14ac:dyDescent="0.4">
      <c r="A1" s="1"/>
      <c r="B1" s="25" t="s">
        <v>129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7"/>
    </row>
    <row r="2" spans="1:28" ht="142.5" x14ac:dyDescent="0.3">
      <c r="A2" s="1" t="s">
        <v>0</v>
      </c>
      <c r="B2" s="2" t="s">
        <v>27</v>
      </c>
      <c r="C2" s="2" t="s">
        <v>1</v>
      </c>
      <c r="D2" s="2" t="s">
        <v>2</v>
      </c>
      <c r="E2" s="2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  <c r="U2" s="8" t="s">
        <v>19</v>
      </c>
      <c r="V2" s="8" t="s">
        <v>20</v>
      </c>
      <c r="W2" s="3" t="s">
        <v>21</v>
      </c>
      <c r="X2" s="4" t="s">
        <v>22</v>
      </c>
      <c r="Y2" s="3" t="s">
        <v>23</v>
      </c>
      <c r="Z2" s="5" t="s">
        <v>24</v>
      </c>
      <c r="AA2" s="5" t="s">
        <v>25</v>
      </c>
      <c r="AB2" s="6" t="s">
        <v>26</v>
      </c>
    </row>
    <row r="3" spans="1:28" ht="15.75" customHeight="1" x14ac:dyDescent="0.3">
      <c r="A3" s="10" t="s">
        <v>35</v>
      </c>
      <c r="B3" s="11" t="s">
        <v>68</v>
      </c>
      <c r="C3" s="12" t="s">
        <v>82</v>
      </c>
      <c r="D3" s="12" t="s">
        <v>83</v>
      </c>
      <c r="E3" s="12" t="s">
        <v>84</v>
      </c>
      <c r="F3" s="13">
        <v>20</v>
      </c>
      <c r="G3" s="13">
        <v>0</v>
      </c>
      <c r="H3" s="13">
        <v>0</v>
      </c>
      <c r="I3" s="13">
        <v>0</v>
      </c>
      <c r="J3" s="13">
        <v>5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4.75</v>
      </c>
      <c r="T3" s="13">
        <v>10</v>
      </c>
      <c r="U3" s="12"/>
      <c r="V3" s="12"/>
      <c r="W3" s="13" t="s">
        <v>130</v>
      </c>
      <c r="X3" s="12">
        <f t="shared" ref="X3:X19" si="0">F3+G3+H3+I3+J3+K3+L3+M3+N3+O3+P3+Q3+R3+S3+T3</f>
        <v>39.75</v>
      </c>
      <c r="Y3" s="14">
        <v>144</v>
      </c>
      <c r="Z3" s="14">
        <v>530</v>
      </c>
      <c r="AA3" s="14">
        <f t="shared" ref="AA3:AA40" si="1">Y3*4</f>
        <v>576</v>
      </c>
      <c r="AB3" s="14">
        <f t="shared" ref="AB3:AB42" si="2">Z3+AA3</f>
        <v>1106</v>
      </c>
    </row>
    <row r="4" spans="1:28" ht="15.75" customHeight="1" x14ac:dyDescent="0.3">
      <c r="A4" s="10" t="s">
        <v>57</v>
      </c>
      <c r="B4" s="11" t="s">
        <v>68</v>
      </c>
      <c r="C4" s="12" t="s">
        <v>102</v>
      </c>
      <c r="D4" s="12" t="s">
        <v>75</v>
      </c>
      <c r="E4" s="12" t="s">
        <v>103</v>
      </c>
      <c r="F4" s="13">
        <v>20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4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4.75</v>
      </c>
      <c r="T4" s="13">
        <v>10</v>
      </c>
      <c r="U4" s="12"/>
      <c r="V4" s="12"/>
      <c r="W4" s="13" t="s">
        <v>130</v>
      </c>
      <c r="X4" s="12">
        <f t="shared" si="0"/>
        <v>38.75</v>
      </c>
      <c r="Y4" s="14">
        <v>126</v>
      </c>
      <c r="Z4" s="14">
        <v>275</v>
      </c>
      <c r="AA4" s="14">
        <f t="shared" si="1"/>
        <v>504</v>
      </c>
      <c r="AB4" s="14">
        <f t="shared" si="2"/>
        <v>779</v>
      </c>
    </row>
    <row r="5" spans="1:28" ht="15.75" customHeight="1" x14ac:dyDescent="0.3">
      <c r="A5" s="10" t="s">
        <v>34</v>
      </c>
      <c r="B5" s="11" t="s">
        <v>68</v>
      </c>
      <c r="C5" s="12" t="s">
        <v>80</v>
      </c>
      <c r="D5" s="12" t="s">
        <v>81</v>
      </c>
      <c r="E5" s="12" t="s">
        <v>79</v>
      </c>
      <c r="F5" s="13">
        <v>20</v>
      </c>
      <c r="G5" s="13">
        <v>0</v>
      </c>
      <c r="H5" s="13">
        <v>0</v>
      </c>
      <c r="I5" s="13">
        <v>0</v>
      </c>
      <c r="J5" s="13">
        <v>5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4.3</v>
      </c>
      <c r="T5" s="13">
        <v>8</v>
      </c>
      <c r="U5" s="12"/>
      <c r="V5" s="12"/>
      <c r="W5" s="13" t="s">
        <v>130</v>
      </c>
      <c r="X5" s="12">
        <f t="shared" si="0"/>
        <v>37.299999999999997</v>
      </c>
      <c r="Y5" s="14">
        <v>126</v>
      </c>
      <c r="Z5" s="14">
        <v>275</v>
      </c>
      <c r="AA5" s="14">
        <f t="shared" si="1"/>
        <v>504</v>
      </c>
      <c r="AB5" s="14">
        <f t="shared" si="2"/>
        <v>779</v>
      </c>
    </row>
    <row r="6" spans="1:28" ht="16.5" customHeight="1" x14ac:dyDescent="0.3">
      <c r="A6" s="10" t="s">
        <v>52</v>
      </c>
      <c r="B6" s="11" t="s">
        <v>68</v>
      </c>
      <c r="C6" s="12" t="s">
        <v>87</v>
      </c>
      <c r="D6" s="12" t="s">
        <v>88</v>
      </c>
      <c r="E6" s="12" t="s">
        <v>110</v>
      </c>
      <c r="F6" s="13">
        <v>20</v>
      </c>
      <c r="G6" s="13">
        <v>0</v>
      </c>
      <c r="H6" s="13">
        <v>0</v>
      </c>
      <c r="I6" s="13">
        <v>0</v>
      </c>
      <c r="J6" s="13">
        <v>5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4</v>
      </c>
      <c r="T6" s="13">
        <v>8</v>
      </c>
      <c r="U6" s="12"/>
      <c r="V6" s="12"/>
      <c r="W6" s="13" t="s">
        <v>130</v>
      </c>
      <c r="X6" s="12">
        <f t="shared" si="0"/>
        <v>37</v>
      </c>
      <c r="Y6" s="14">
        <v>144</v>
      </c>
      <c r="Z6" s="14">
        <v>275</v>
      </c>
      <c r="AA6" s="14">
        <f t="shared" si="1"/>
        <v>576</v>
      </c>
      <c r="AB6" s="14">
        <f t="shared" si="2"/>
        <v>851</v>
      </c>
    </row>
    <row r="7" spans="1:28" ht="15.75" customHeight="1" x14ac:dyDescent="0.3">
      <c r="A7" s="10" t="s">
        <v>65</v>
      </c>
      <c r="B7" s="11" t="s">
        <v>68</v>
      </c>
      <c r="C7" s="12" t="s">
        <v>124</v>
      </c>
      <c r="D7" s="12" t="s">
        <v>81</v>
      </c>
      <c r="E7" s="12" t="s">
        <v>125</v>
      </c>
      <c r="F7" s="13">
        <v>20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4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4.5</v>
      </c>
      <c r="T7" s="13">
        <v>8</v>
      </c>
      <c r="U7" s="12"/>
      <c r="V7" s="12"/>
      <c r="W7" s="13" t="s">
        <v>130</v>
      </c>
      <c r="X7" s="12">
        <f t="shared" si="0"/>
        <v>36.5</v>
      </c>
      <c r="Y7" s="14">
        <v>126</v>
      </c>
      <c r="Z7" s="14">
        <v>275</v>
      </c>
      <c r="AA7" s="14">
        <f t="shared" si="1"/>
        <v>504</v>
      </c>
      <c r="AB7" s="14">
        <f t="shared" si="2"/>
        <v>779</v>
      </c>
    </row>
    <row r="8" spans="1:28" ht="15.75" customHeight="1" x14ac:dyDescent="0.3">
      <c r="A8" s="10" t="s">
        <v>54</v>
      </c>
      <c r="B8" s="11" t="s">
        <v>68</v>
      </c>
      <c r="C8" s="12" t="s">
        <v>100</v>
      </c>
      <c r="D8" s="12" t="s">
        <v>88</v>
      </c>
      <c r="E8" s="12" t="s">
        <v>113</v>
      </c>
      <c r="F8" s="13">
        <v>20</v>
      </c>
      <c r="G8" s="13">
        <v>0</v>
      </c>
      <c r="H8" s="13">
        <v>0</v>
      </c>
      <c r="I8" s="13">
        <v>0</v>
      </c>
      <c r="J8" s="13">
        <v>5</v>
      </c>
      <c r="K8" s="13">
        <v>0</v>
      </c>
      <c r="L8" s="13">
        <v>0</v>
      </c>
      <c r="M8" s="13">
        <v>4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6</v>
      </c>
      <c r="U8" s="12"/>
      <c r="V8" s="12"/>
      <c r="W8" s="13" t="s">
        <v>130</v>
      </c>
      <c r="X8" s="12">
        <f t="shared" si="0"/>
        <v>35</v>
      </c>
      <c r="Y8" s="14">
        <v>144</v>
      </c>
      <c r="Z8" s="14">
        <v>275</v>
      </c>
      <c r="AA8" s="14">
        <f t="shared" si="1"/>
        <v>576</v>
      </c>
      <c r="AB8" s="14">
        <f t="shared" si="2"/>
        <v>851</v>
      </c>
    </row>
    <row r="9" spans="1:28" ht="15.75" customHeight="1" x14ac:dyDescent="0.3">
      <c r="A9" s="10" t="s">
        <v>45</v>
      </c>
      <c r="B9" s="11" t="s">
        <v>68</v>
      </c>
      <c r="C9" s="12" t="s">
        <v>102</v>
      </c>
      <c r="D9" s="12" t="s">
        <v>75</v>
      </c>
      <c r="E9" s="12" t="s">
        <v>103</v>
      </c>
      <c r="F9" s="13">
        <v>20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4.9000000000000004</v>
      </c>
      <c r="T9" s="13">
        <v>10</v>
      </c>
      <c r="U9" s="12"/>
      <c r="V9" s="12"/>
      <c r="W9" s="13" t="s">
        <v>130</v>
      </c>
      <c r="X9" s="12">
        <f t="shared" si="0"/>
        <v>34.9</v>
      </c>
      <c r="Y9" s="14">
        <v>126</v>
      </c>
      <c r="Z9" s="14">
        <v>275</v>
      </c>
      <c r="AA9" s="14">
        <f t="shared" si="1"/>
        <v>504</v>
      </c>
      <c r="AB9" s="14">
        <f t="shared" si="2"/>
        <v>779</v>
      </c>
    </row>
    <row r="10" spans="1:28" ht="15.75" customHeight="1" x14ac:dyDescent="0.3">
      <c r="A10" s="10" t="s">
        <v>49</v>
      </c>
      <c r="B10" s="11" t="s">
        <v>68</v>
      </c>
      <c r="C10" s="12" t="s">
        <v>104</v>
      </c>
      <c r="D10" s="12" t="s">
        <v>105</v>
      </c>
      <c r="E10" s="12" t="s">
        <v>106</v>
      </c>
      <c r="F10" s="13">
        <v>20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4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4.1500000000000004</v>
      </c>
      <c r="T10" s="13">
        <v>6</v>
      </c>
      <c r="U10" s="12"/>
      <c r="V10" s="12"/>
      <c r="W10" s="13" t="s">
        <v>130</v>
      </c>
      <c r="X10" s="12">
        <f t="shared" si="0"/>
        <v>34.15</v>
      </c>
      <c r="Y10" s="14">
        <v>126</v>
      </c>
      <c r="Z10" s="14">
        <v>275</v>
      </c>
      <c r="AA10" s="14">
        <f t="shared" si="1"/>
        <v>504</v>
      </c>
      <c r="AB10" s="14">
        <f t="shared" si="2"/>
        <v>779</v>
      </c>
    </row>
    <row r="11" spans="1:28" ht="15.75" customHeight="1" x14ac:dyDescent="0.3">
      <c r="A11" s="10" t="s">
        <v>59</v>
      </c>
      <c r="B11" s="11" t="s">
        <v>68</v>
      </c>
      <c r="C11" s="12" t="s">
        <v>97</v>
      </c>
      <c r="D11" s="12" t="s">
        <v>98</v>
      </c>
      <c r="E11" s="12" t="s">
        <v>118</v>
      </c>
      <c r="F11" s="13">
        <v>20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4.55</v>
      </c>
      <c r="T11" s="13">
        <v>8</v>
      </c>
      <c r="U11" s="12"/>
      <c r="V11" s="12"/>
      <c r="W11" s="13" t="s">
        <v>130</v>
      </c>
      <c r="X11" s="12">
        <f t="shared" si="0"/>
        <v>32.549999999999997</v>
      </c>
      <c r="Y11" s="14">
        <v>126</v>
      </c>
      <c r="Z11" s="14">
        <v>275</v>
      </c>
      <c r="AA11" s="14">
        <f t="shared" si="1"/>
        <v>504</v>
      </c>
      <c r="AB11" s="14">
        <f t="shared" si="2"/>
        <v>779</v>
      </c>
    </row>
    <row r="12" spans="1:28" ht="15.75" customHeight="1" x14ac:dyDescent="0.3">
      <c r="A12" s="10" t="s">
        <v>29</v>
      </c>
      <c r="B12" s="11" t="s">
        <v>68</v>
      </c>
      <c r="C12" s="12" t="s">
        <v>72</v>
      </c>
      <c r="D12" s="12" t="s">
        <v>73</v>
      </c>
      <c r="E12" s="12" t="s">
        <v>74</v>
      </c>
      <c r="F12" s="13">
        <v>20</v>
      </c>
      <c r="G12" s="13">
        <v>0</v>
      </c>
      <c r="H12" s="13">
        <v>0</v>
      </c>
      <c r="I12" s="13">
        <v>0</v>
      </c>
      <c r="J12" s="13">
        <v>5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3.5</v>
      </c>
      <c r="T12" s="13">
        <v>4</v>
      </c>
      <c r="U12" s="12"/>
      <c r="V12" s="12"/>
      <c r="W12" s="13" t="s">
        <v>130</v>
      </c>
      <c r="X12" s="12">
        <f t="shared" si="0"/>
        <v>32.5</v>
      </c>
      <c r="Y12" s="14">
        <v>126</v>
      </c>
      <c r="Z12" s="14">
        <v>275</v>
      </c>
      <c r="AA12" s="14">
        <f t="shared" si="1"/>
        <v>504</v>
      </c>
      <c r="AB12" s="14">
        <f t="shared" si="2"/>
        <v>779</v>
      </c>
    </row>
    <row r="13" spans="1:28" ht="15.75" customHeight="1" x14ac:dyDescent="0.3">
      <c r="A13" s="10" t="s">
        <v>66</v>
      </c>
      <c r="B13" s="11" t="s">
        <v>68</v>
      </c>
      <c r="C13" s="12" t="s">
        <v>126</v>
      </c>
      <c r="D13" s="12" t="s">
        <v>75</v>
      </c>
      <c r="E13" s="12" t="s">
        <v>96</v>
      </c>
      <c r="F13" s="13">
        <v>20</v>
      </c>
      <c r="G13" s="13">
        <v>0</v>
      </c>
      <c r="H13" s="13">
        <v>0</v>
      </c>
      <c r="I13" s="13">
        <v>0</v>
      </c>
      <c r="J13" s="13">
        <v>5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3.25</v>
      </c>
      <c r="T13" s="13">
        <v>4</v>
      </c>
      <c r="U13" s="12"/>
      <c r="V13" s="12"/>
      <c r="W13" s="13" t="s">
        <v>130</v>
      </c>
      <c r="X13" s="12">
        <f t="shared" si="0"/>
        <v>32.25</v>
      </c>
      <c r="Y13" s="14">
        <v>126</v>
      </c>
      <c r="Z13" s="14">
        <v>275</v>
      </c>
      <c r="AA13" s="14">
        <f t="shared" si="1"/>
        <v>504</v>
      </c>
      <c r="AB13" s="14">
        <f t="shared" si="2"/>
        <v>779</v>
      </c>
    </row>
    <row r="14" spans="1:28" ht="15.75" customHeight="1" x14ac:dyDescent="0.3">
      <c r="A14" s="10" t="s">
        <v>50</v>
      </c>
      <c r="B14" s="11" t="s">
        <v>68</v>
      </c>
      <c r="C14" s="12" t="s">
        <v>107</v>
      </c>
      <c r="D14" s="12" t="s">
        <v>108</v>
      </c>
      <c r="E14" s="12" t="s">
        <v>109</v>
      </c>
      <c r="F14" s="13">
        <v>20</v>
      </c>
      <c r="G14" s="13">
        <v>0</v>
      </c>
      <c r="H14" s="13">
        <v>0</v>
      </c>
      <c r="I14" s="13">
        <v>0</v>
      </c>
      <c r="J14" s="13">
        <v>5</v>
      </c>
      <c r="K14" s="13">
        <v>0</v>
      </c>
      <c r="L14" s="13">
        <v>1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6</v>
      </c>
      <c r="U14" s="12"/>
      <c r="V14" s="12"/>
      <c r="W14" s="13" t="s">
        <v>130</v>
      </c>
      <c r="X14" s="12">
        <f t="shared" si="0"/>
        <v>32</v>
      </c>
      <c r="Y14" s="14">
        <v>144</v>
      </c>
      <c r="Z14" s="14">
        <v>360</v>
      </c>
      <c r="AA14" s="14">
        <f t="shared" si="1"/>
        <v>576</v>
      </c>
      <c r="AB14" s="14">
        <f t="shared" si="2"/>
        <v>936</v>
      </c>
    </row>
    <row r="15" spans="1:28" ht="15.75" customHeight="1" x14ac:dyDescent="0.3">
      <c r="A15" s="19" t="s">
        <v>41</v>
      </c>
      <c r="B15" s="20" t="s">
        <v>68</v>
      </c>
      <c r="C15" s="21" t="s">
        <v>87</v>
      </c>
      <c r="D15" s="21" t="s">
        <v>88</v>
      </c>
      <c r="E15" s="21" t="s">
        <v>93</v>
      </c>
      <c r="F15" s="22">
        <v>20</v>
      </c>
      <c r="G15" s="22">
        <v>0</v>
      </c>
      <c r="H15" s="22">
        <v>0</v>
      </c>
      <c r="I15" s="22">
        <v>0</v>
      </c>
      <c r="J15" s="22">
        <v>5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6</v>
      </c>
      <c r="U15" s="21"/>
      <c r="V15" s="21"/>
      <c r="W15" s="20" t="s">
        <v>128</v>
      </c>
      <c r="X15" s="21">
        <f t="shared" si="0"/>
        <v>31</v>
      </c>
      <c r="Y15" s="23">
        <v>144</v>
      </c>
      <c r="Z15" s="23">
        <v>275</v>
      </c>
      <c r="AA15" s="23">
        <f t="shared" si="1"/>
        <v>576</v>
      </c>
      <c r="AB15" s="23">
        <f t="shared" si="2"/>
        <v>851</v>
      </c>
    </row>
    <row r="16" spans="1:28" ht="15.75" customHeight="1" x14ac:dyDescent="0.3">
      <c r="A16" s="19" t="s">
        <v>62</v>
      </c>
      <c r="B16" s="20" t="s">
        <v>68</v>
      </c>
      <c r="C16" s="21" t="s">
        <v>119</v>
      </c>
      <c r="D16" s="21" t="s">
        <v>75</v>
      </c>
      <c r="E16" s="21" t="s">
        <v>121</v>
      </c>
      <c r="F16" s="22">
        <v>20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10</v>
      </c>
      <c r="U16" s="21"/>
      <c r="V16" s="21"/>
      <c r="W16" s="20" t="s">
        <v>128</v>
      </c>
      <c r="X16" s="21">
        <f t="shared" si="0"/>
        <v>30</v>
      </c>
      <c r="Y16" s="23">
        <v>126</v>
      </c>
      <c r="Z16" s="23">
        <v>275</v>
      </c>
      <c r="AA16" s="23">
        <f t="shared" si="1"/>
        <v>504</v>
      </c>
      <c r="AB16" s="23">
        <f t="shared" si="2"/>
        <v>779</v>
      </c>
    </row>
    <row r="17" spans="1:28" ht="15.75" customHeight="1" x14ac:dyDescent="0.3">
      <c r="A17" s="19" t="s">
        <v>43</v>
      </c>
      <c r="B17" s="20" t="s">
        <v>68</v>
      </c>
      <c r="C17" s="21" t="s">
        <v>97</v>
      </c>
      <c r="D17" s="21" t="s">
        <v>98</v>
      </c>
      <c r="E17" s="21" t="s">
        <v>99</v>
      </c>
      <c r="F17" s="22">
        <v>20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3.75</v>
      </c>
      <c r="T17" s="22">
        <v>6</v>
      </c>
      <c r="U17" s="21"/>
      <c r="V17" s="21"/>
      <c r="W17" s="20" t="s">
        <v>128</v>
      </c>
      <c r="X17" s="21">
        <f t="shared" si="0"/>
        <v>29.75</v>
      </c>
      <c r="Y17" s="23">
        <v>126</v>
      </c>
      <c r="Z17" s="23">
        <v>275</v>
      </c>
      <c r="AA17" s="23">
        <f t="shared" si="1"/>
        <v>504</v>
      </c>
      <c r="AB17" s="23">
        <f t="shared" si="2"/>
        <v>779</v>
      </c>
    </row>
    <row r="18" spans="1:28" ht="15.75" customHeight="1" x14ac:dyDescent="0.3">
      <c r="A18" s="19" t="s">
        <v>61</v>
      </c>
      <c r="B18" s="20" t="s">
        <v>68</v>
      </c>
      <c r="C18" s="21" t="s">
        <v>119</v>
      </c>
      <c r="D18" s="21" t="s">
        <v>75</v>
      </c>
      <c r="E18" s="21" t="s">
        <v>120</v>
      </c>
      <c r="F18" s="22">
        <v>20</v>
      </c>
      <c r="G18" s="22">
        <v>0</v>
      </c>
      <c r="H18" s="22">
        <v>0</v>
      </c>
      <c r="I18" s="22">
        <v>0</v>
      </c>
      <c r="J18" s="22">
        <v>5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4</v>
      </c>
      <c r="U18" s="21"/>
      <c r="V18" s="21"/>
      <c r="W18" s="20" t="s">
        <v>128</v>
      </c>
      <c r="X18" s="21">
        <f t="shared" si="0"/>
        <v>29</v>
      </c>
      <c r="Y18" s="23">
        <v>126</v>
      </c>
      <c r="Z18" s="23">
        <v>275</v>
      </c>
      <c r="AA18" s="23">
        <f t="shared" si="1"/>
        <v>504</v>
      </c>
      <c r="AB18" s="23">
        <f t="shared" si="2"/>
        <v>779</v>
      </c>
    </row>
    <row r="19" spans="1:28" ht="15.75" customHeight="1" x14ac:dyDescent="0.3">
      <c r="A19" s="19" t="s">
        <v>60</v>
      </c>
      <c r="B19" s="20" t="s">
        <v>68</v>
      </c>
      <c r="C19" s="21" t="s">
        <v>104</v>
      </c>
      <c r="D19" s="21" t="s">
        <v>105</v>
      </c>
      <c r="E19" s="21" t="s">
        <v>106</v>
      </c>
      <c r="F19" s="22">
        <v>20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4.55</v>
      </c>
      <c r="T19" s="22">
        <v>4</v>
      </c>
      <c r="U19" s="21"/>
      <c r="V19" s="21"/>
      <c r="W19" s="20" t="s">
        <v>128</v>
      </c>
      <c r="X19" s="21">
        <f t="shared" si="0"/>
        <v>28.55</v>
      </c>
      <c r="Y19" s="23">
        <v>126</v>
      </c>
      <c r="Z19" s="23">
        <v>275</v>
      </c>
      <c r="AA19" s="23">
        <f t="shared" si="1"/>
        <v>504</v>
      </c>
      <c r="AB19" s="23">
        <f t="shared" si="2"/>
        <v>779</v>
      </c>
    </row>
    <row r="20" spans="1:28" ht="15.75" customHeight="1" x14ac:dyDescent="0.3">
      <c r="A20" s="19" t="s">
        <v>37</v>
      </c>
      <c r="B20" s="20" t="s">
        <v>68</v>
      </c>
      <c r="C20" s="21" t="s">
        <v>87</v>
      </c>
      <c r="D20" s="21" t="s">
        <v>88</v>
      </c>
      <c r="E20" s="21" t="s">
        <v>78</v>
      </c>
      <c r="F20" s="22">
        <v>20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8</v>
      </c>
      <c r="U20" s="21">
        <v>3.0000000000000001E-3</v>
      </c>
      <c r="V20" s="21"/>
      <c r="W20" s="20" t="s">
        <v>128</v>
      </c>
      <c r="X20" s="24">
        <f>F20+G20+H20+I20+J20+K20+L20+M20+N20+O20+P20+Q20+R20+S20+T20+U20</f>
        <v>28.003</v>
      </c>
      <c r="Y20" s="23">
        <v>144</v>
      </c>
      <c r="Z20" s="23">
        <v>275</v>
      </c>
      <c r="AA20" s="23">
        <f t="shared" si="1"/>
        <v>576</v>
      </c>
      <c r="AB20" s="23">
        <f t="shared" si="2"/>
        <v>851</v>
      </c>
    </row>
    <row r="21" spans="1:28" ht="15.75" customHeight="1" x14ac:dyDescent="0.3">
      <c r="A21" s="19" t="s">
        <v>48</v>
      </c>
      <c r="B21" s="20" t="s">
        <v>68</v>
      </c>
      <c r="C21" s="21" t="s">
        <v>91</v>
      </c>
      <c r="D21" s="21" t="s">
        <v>92</v>
      </c>
      <c r="E21" s="21" t="s">
        <v>74</v>
      </c>
      <c r="F21" s="22">
        <v>20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8</v>
      </c>
      <c r="U21" s="21">
        <v>2E-3</v>
      </c>
      <c r="V21" s="21"/>
      <c r="W21" s="20" t="s">
        <v>128</v>
      </c>
      <c r="X21" s="24">
        <f>F21+G21+H21+I21+J21+K21+L21+M21+N21+O21+P21+Q21+R21+S21+T21+U21</f>
        <v>28.001999999999999</v>
      </c>
      <c r="Y21" s="23">
        <v>144</v>
      </c>
      <c r="Z21" s="23">
        <v>275</v>
      </c>
      <c r="AA21" s="23">
        <f t="shared" si="1"/>
        <v>576</v>
      </c>
      <c r="AB21" s="23">
        <f t="shared" si="2"/>
        <v>851</v>
      </c>
    </row>
    <row r="22" spans="1:28" ht="15.75" customHeight="1" x14ac:dyDescent="0.3">
      <c r="A22" s="19" t="s">
        <v>44</v>
      </c>
      <c r="B22" s="20" t="s">
        <v>68</v>
      </c>
      <c r="C22" s="21" t="s">
        <v>100</v>
      </c>
      <c r="D22" s="21" t="s">
        <v>88</v>
      </c>
      <c r="E22" s="21" t="s">
        <v>101</v>
      </c>
      <c r="F22" s="22">
        <v>20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8</v>
      </c>
      <c r="U22" s="21">
        <v>1E-3</v>
      </c>
      <c r="V22" s="21"/>
      <c r="W22" s="20" t="s">
        <v>128</v>
      </c>
      <c r="X22" s="24">
        <f>F22+G22+H22+I22+J22+K22+L22+M22+N22+O22+P22+Q22+R22+S22+T22+U22</f>
        <v>28.001000000000001</v>
      </c>
      <c r="Y22" s="23">
        <v>144</v>
      </c>
      <c r="Z22" s="23">
        <v>275</v>
      </c>
      <c r="AA22" s="23">
        <f t="shared" si="1"/>
        <v>576</v>
      </c>
      <c r="AB22" s="23">
        <f t="shared" si="2"/>
        <v>851</v>
      </c>
    </row>
    <row r="23" spans="1:28" ht="16.149999999999999" customHeight="1" x14ac:dyDescent="0.3">
      <c r="A23" s="19" t="s">
        <v>42</v>
      </c>
      <c r="B23" s="20" t="s">
        <v>68</v>
      </c>
      <c r="C23" s="21" t="s">
        <v>94</v>
      </c>
      <c r="D23" s="21" t="s">
        <v>95</v>
      </c>
      <c r="E23" s="21" t="s">
        <v>96</v>
      </c>
      <c r="F23" s="22">
        <v>20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6</v>
      </c>
      <c r="U23" s="21"/>
      <c r="V23" s="21"/>
      <c r="W23" s="20" t="s">
        <v>128</v>
      </c>
      <c r="X23" s="21">
        <f>F23+G23+H23+I23+J23+K23+L23+M23+N23+O23+P23+Q23+R23+S23+T23</f>
        <v>26</v>
      </c>
      <c r="Y23" s="23">
        <v>126</v>
      </c>
      <c r="Z23" s="23">
        <v>275</v>
      </c>
      <c r="AA23" s="23">
        <f t="shared" si="1"/>
        <v>504</v>
      </c>
      <c r="AB23" s="23">
        <f t="shared" si="2"/>
        <v>779</v>
      </c>
    </row>
    <row r="24" spans="1:28" ht="15.75" customHeight="1" x14ac:dyDescent="0.3">
      <c r="A24" s="19" t="s">
        <v>39</v>
      </c>
      <c r="B24" s="20" t="s">
        <v>68</v>
      </c>
      <c r="C24" s="21" t="s">
        <v>76</v>
      </c>
      <c r="D24" s="21" t="s">
        <v>77</v>
      </c>
      <c r="E24" s="21" t="s">
        <v>78</v>
      </c>
      <c r="F24" s="22">
        <v>20</v>
      </c>
      <c r="G24" s="22">
        <v>0</v>
      </c>
      <c r="H24" s="22">
        <v>0</v>
      </c>
      <c r="I24" s="22">
        <v>-5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8</v>
      </c>
      <c r="U24" s="21">
        <v>2E-3</v>
      </c>
      <c r="V24" s="21"/>
      <c r="W24" s="20" t="s">
        <v>128</v>
      </c>
      <c r="X24" s="24">
        <f>F24+G24+H24+I24+J24+K24+L24+M24+N24+O24+P24+Q24+R24+S24+T24+U24</f>
        <v>23.001999999999999</v>
      </c>
      <c r="Y24" s="23">
        <v>144</v>
      </c>
      <c r="Z24" s="23">
        <v>360</v>
      </c>
      <c r="AA24" s="23">
        <f t="shared" si="1"/>
        <v>576</v>
      </c>
      <c r="AB24" s="23">
        <f t="shared" si="2"/>
        <v>936</v>
      </c>
    </row>
    <row r="25" spans="1:28" ht="15.75" customHeight="1" x14ac:dyDescent="0.3">
      <c r="A25" s="19" t="s">
        <v>63</v>
      </c>
      <c r="B25" s="20" t="s">
        <v>68</v>
      </c>
      <c r="C25" s="21" t="s">
        <v>102</v>
      </c>
      <c r="D25" s="21" t="s">
        <v>75</v>
      </c>
      <c r="E25" s="21" t="s">
        <v>122</v>
      </c>
      <c r="F25" s="22">
        <v>20</v>
      </c>
      <c r="G25" s="22">
        <v>-15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4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4</v>
      </c>
      <c r="T25" s="22">
        <v>10</v>
      </c>
      <c r="U25" s="21">
        <v>1E-3</v>
      </c>
      <c r="V25" s="21"/>
      <c r="W25" s="20" t="s">
        <v>128</v>
      </c>
      <c r="X25" s="24">
        <f>F25+G25+H25+I25+J25+K25+L25+M25+N25+O25+P25+Q25+R25+S25+T25+U25</f>
        <v>23.001000000000001</v>
      </c>
      <c r="Y25" s="23">
        <v>126</v>
      </c>
      <c r="Z25" s="23">
        <v>275</v>
      </c>
      <c r="AA25" s="23">
        <f t="shared" si="1"/>
        <v>504</v>
      </c>
      <c r="AB25" s="23">
        <f t="shared" si="2"/>
        <v>779</v>
      </c>
    </row>
    <row r="26" spans="1:28" ht="15.75" customHeight="1" x14ac:dyDescent="0.3">
      <c r="A26" s="19" t="s">
        <v>40</v>
      </c>
      <c r="B26" s="20" t="s">
        <v>68</v>
      </c>
      <c r="C26" s="21" t="s">
        <v>91</v>
      </c>
      <c r="D26" s="21" t="s">
        <v>92</v>
      </c>
      <c r="E26" s="21" t="s">
        <v>74</v>
      </c>
      <c r="F26" s="22">
        <v>20</v>
      </c>
      <c r="G26" s="22">
        <v>0</v>
      </c>
      <c r="H26" s="22">
        <v>-10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3.95</v>
      </c>
      <c r="T26" s="22">
        <v>6</v>
      </c>
      <c r="U26" s="21"/>
      <c r="V26" s="21"/>
      <c r="W26" s="20" t="s">
        <v>128</v>
      </c>
      <c r="X26" s="21">
        <f t="shared" ref="X26:X42" si="3">F26+G26+H26+I26+J26+K26+L26+M26+N26+O26+P26+Q26+R26+S26+T26</f>
        <v>19.95</v>
      </c>
      <c r="Y26" s="23">
        <v>144</v>
      </c>
      <c r="Z26" s="23">
        <v>275</v>
      </c>
      <c r="AA26" s="23">
        <f t="shared" si="1"/>
        <v>576</v>
      </c>
      <c r="AB26" s="23">
        <f t="shared" si="2"/>
        <v>851</v>
      </c>
    </row>
    <row r="27" spans="1:28" ht="15.75" customHeight="1" x14ac:dyDescent="0.3">
      <c r="A27" s="19" t="s">
        <v>64</v>
      </c>
      <c r="B27" s="20" t="s">
        <v>68</v>
      </c>
      <c r="C27" s="21" t="s">
        <v>123</v>
      </c>
      <c r="D27" s="21" t="s">
        <v>83</v>
      </c>
      <c r="E27" s="21" t="s">
        <v>103</v>
      </c>
      <c r="F27" s="22">
        <v>20</v>
      </c>
      <c r="G27" s="22">
        <v>-15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4.75</v>
      </c>
      <c r="T27" s="22">
        <v>10</v>
      </c>
      <c r="U27" s="21"/>
      <c r="V27" s="21"/>
      <c r="W27" s="20" t="s">
        <v>128</v>
      </c>
      <c r="X27" s="21">
        <f t="shared" si="3"/>
        <v>19.75</v>
      </c>
      <c r="Y27" s="23">
        <v>144</v>
      </c>
      <c r="Z27" s="23">
        <v>530</v>
      </c>
      <c r="AA27" s="23">
        <f t="shared" si="1"/>
        <v>576</v>
      </c>
      <c r="AB27" s="23">
        <f t="shared" si="2"/>
        <v>1106</v>
      </c>
    </row>
    <row r="28" spans="1:28" ht="15.75" customHeight="1" x14ac:dyDescent="0.3">
      <c r="A28" s="19" t="s">
        <v>33</v>
      </c>
      <c r="B28" s="20" t="s">
        <v>68</v>
      </c>
      <c r="C28" s="21" t="s">
        <v>76</v>
      </c>
      <c r="D28" s="21" t="s">
        <v>77</v>
      </c>
      <c r="E28" s="21" t="s">
        <v>78</v>
      </c>
      <c r="F28" s="22">
        <v>20</v>
      </c>
      <c r="G28" s="22">
        <v>0</v>
      </c>
      <c r="H28" s="22">
        <v>0</v>
      </c>
      <c r="I28" s="22">
        <v>-5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4</v>
      </c>
      <c r="U28" s="21"/>
      <c r="V28" s="21"/>
      <c r="W28" s="20" t="s">
        <v>128</v>
      </c>
      <c r="X28" s="21">
        <f t="shared" si="3"/>
        <v>19</v>
      </c>
      <c r="Y28" s="23">
        <v>144</v>
      </c>
      <c r="Z28" s="23">
        <v>360</v>
      </c>
      <c r="AA28" s="23">
        <f t="shared" si="1"/>
        <v>576</v>
      </c>
      <c r="AB28" s="23">
        <f t="shared" si="2"/>
        <v>936</v>
      </c>
    </row>
    <row r="29" spans="1:28" ht="15.75" customHeight="1" x14ac:dyDescent="0.3">
      <c r="A29" s="19" t="s">
        <v>58</v>
      </c>
      <c r="B29" s="20" t="s">
        <v>68</v>
      </c>
      <c r="C29" s="21" t="s">
        <v>86</v>
      </c>
      <c r="D29" s="21" t="s">
        <v>75</v>
      </c>
      <c r="E29" s="21" t="s">
        <v>117</v>
      </c>
      <c r="F29" s="22">
        <v>20</v>
      </c>
      <c r="G29" s="22">
        <v>-15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4.55</v>
      </c>
      <c r="T29" s="22">
        <v>6</v>
      </c>
      <c r="U29" s="21"/>
      <c r="V29" s="21"/>
      <c r="W29" s="20" t="s">
        <v>128</v>
      </c>
      <c r="X29" s="21">
        <f t="shared" si="3"/>
        <v>15.55</v>
      </c>
      <c r="Y29" s="23">
        <v>126</v>
      </c>
      <c r="Z29" s="23">
        <v>275</v>
      </c>
      <c r="AA29" s="23">
        <f t="shared" si="1"/>
        <v>504</v>
      </c>
      <c r="AB29" s="23">
        <f t="shared" si="2"/>
        <v>779</v>
      </c>
    </row>
    <row r="30" spans="1:28" ht="15.75" customHeight="1" x14ac:dyDescent="0.3">
      <c r="A30" s="19" t="s">
        <v>36</v>
      </c>
      <c r="B30" s="20" t="s">
        <v>68</v>
      </c>
      <c r="C30" s="21" t="s">
        <v>86</v>
      </c>
      <c r="D30" s="21" t="s">
        <v>75</v>
      </c>
      <c r="E30" s="21" t="s">
        <v>85</v>
      </c>
      <c r="F30" s="22">
        <v>20</v>
      </c>
      <c r="G30" s="22">
        <v>-15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4.1500000000000004</v>
      </c>
      <c r="T30" s="22">
        <v>6</v>
      </c>
      <c r="U30" s="21"/>
      <c r="V30" s="21"/>
      <c r="W30" s="20" t="s">
        <v>128</v>
      </c>
      <c r="X30" s="21">
        <f t="shared" si="3"/>
        <v>15.15</v>
      </c>
      <c r="Y30" s="23">
        <v>126</v>
      </c>
      <c r="Z30" s="23">
        <v>275</v>
      </c>
      <c r="AA30" s="23">
        <f t="shared" si="1"/>
        <v>504</v>
      </c>
      <c r="AB30" s="23">
        <f t="shared" si="2"/>
        <v>779</v>
      </c>
    </row>
    <row r="31" spans="1:28" ht="15.75" customHeight="1" x14ac:dyDescent="0.3">
      <c r="A31" s="19" t="s">
        <v>56</v>
      </c>
      <c r="B31" s="20" t="s">
        <v>68</v>
      </c>
      <c r="C31" s="21" t="s">
        <v>114</v>
      </c>
      <c r="D31" s="21" t="s">
        <v>115</v>
      </c>
      <c r="E31" s="21" t="s">
        <v>116</v>
      </c>
      <c r="F31" s="22">
        <v>20</v>
      </c>
      <c r="G31" s="22">
        <v>-15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4.1500000000000004</v>
      </c>
      <c r="T31" s="22">
        <v>4</v>
      </c>
      <c r="U31" s="21"/>
      <c r="V31" s="21"/>
      <c r="W31" s="20" t="s">
        <v>128</v>
      </c>
      <c r="X31" s="21">
        <f t="shared" si="3"/>
        <v>13.15</v>
      </c>
      <c r="Y31" s="23">
        <v>162</v>
      </c>
      <c r="Z31" s="23">
        <v>360</v>
      </c>
      <c r="AA31" s="23">
        <f t="shared" si="1"/>
        <v>648</v>
      </c>
      <c r="AB31" s="23">
        <f t="shared" si="2"/>
        <v>1008</v>
      </c>
    </row>
    <row r="32" spans="1:28" ht="15.75" customHeight="1" x14ac:dyDescent="0.3">
      <c r="A32" s="19" t="s">
        <v>53</v>
      </c>
      <c r="B32" s="20" t="s">
        <v>68</v>
      </c>
      <c r="C32" s="21" t="s">
        <v>111</v>
      </c>
      <c r="D32" s="21" t="s">
        <v>69</v>
      </c>
      <c r="E32" s="21" t="s">
        <v>112</v>
      </c>
      <c r="F32" s="22">
        <v>20</v>
      </c>
      <c r="G32" s="22">
        <v>-15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8</v>
      </c>
      <c r="U32" s="21"/>
      <c r="V32" s="21"/>
      <c r="W32" s="20" t="s">
        <v>128</v>
      </c>
      <c r="X32" s="21">
        <f t="shared" si="3"/>
        <v>13</v>
      </c>
      <c r="Y32" s="23">
        <v>144</v>
      </c>
      <c r="Z32" s="23">
        <v>360</v>
      </c>
      <c r="AA32" s="23">
        <f t="shared" si="1"/>
        <v>576</v>
      </c>
      <c r="AB32" s="23">
        <f t="shared" si="2"/>
        <v>936</v>
      </c>
    </row>
    <row r="33" spans="1:28" ht="15.75" customHeight="1" x14ac:dyDescent="0.3">
      <c r="A33" s="19" t="s">
        <v>38</v>
      </c>
      <c r="B33" s="20" t="s">
        <v>68</v>
      </c>
      <c r="C33" s="21" t="s">
        <v>89</v>
      </c>
      <c r="D33" s="21" t="s">
        <v>75</v>
      </c>
      <c r="E33" s="21" t="s">
        <v>90</v>
      </c>
      <c r="F33" s="22">
        <v>20</v>
      </c>
      <c r="G33" s="22">
        <v>-15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6</v>
      </c>
      <c r="U33" s="21"/>
      <c r="V33" s="21"/>
      <c r="W33" s="20" t="s">
        <v>128</v>
      </c>
      <c r="X33" s="21">
        <f t="shared" si="3"/>
        <v>11</v>
      </c>
      <c r="Y33" s="23">
        <v>126</v>
      </c>
      <c r="Z33" s="23">
        <v>275</v>
      </c>
      <c r="AA33" s="23">
        <f t="shared" si="1"/>
        <v>504</v>
      </c>
      <c r="AB33" s="23">
        <f t="shared" si="2"/>
        <v>779</v>
      </c>
    </row>
    <row r="34" spans="1:28" ht="15.75" customHeight="1" x14ac:dyDescent="0.3">
      <c r="A34" s="19" t="s">
        <v>28</v>
      </c>
      <c r="B34" s="20" t="s">
        <v>68</v>
      </c>
      <c r="C34" s="21" t="s">
        <v>71</v>
      </c>
      <c r="D34" s="21" t="s">
        <v>69</v>
      </c>
      <c r="E34" s="21" t="s">
        <v>70</v>
      </c>
      <c r="F34" s="22">
        <v>20</v>
      </c>
      <c r="G34" s="22">
        <v>-15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4</v>
      </c>
      <c r="U34" s="21"/>
      <c r="V34" s="21"/>
      <c r="W34" s="20" t="s">
        <v>128</v>
      </c>
      <c r="X34" s="21">
        <f t="shared" si="3"/>
        <v>9</v>
      </c>
      <c r="Y34" s="23">
        <v>144</v>
      </c>
      <c r="Z34" s="23">
        <v>530</v>
      </c>
      <c r="AA34" s="23">
        <f t="shared" si="1"/>
        <v>576</v>
      </c>
      <c r="AB34" s="23">
        <f t="shared" si="2"/>
        <v>1106</v>
      </c>
    </row>
    <row r="35" spans="1:28" ht="15.75" customHeight="1" x14ac:dyDescent="0.3">
      <c r="A35" s="15" t="s">
        <v>30</v>
      </c>
      <c r="B35" s="16" t="s">
        <v>68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 t="s">
        <v>127</v>
      </c>
      <c r="X35" s="17">
        <f t="shared" si="3"/>
        <v>0</v>
      </c>
      <c r="Y35" s="18"/>
      <c r="Z35" s="18"/>
      <c r="AA35" s="18">
        <f t="shared" si="1"/>
        <v>0</v>
      </c>
      <c r="AB35" s="18">
        <f t="shared" si="2"/>
        <v>0</v>
      </c>
    </row>
    <row r="36" spans="1:28" ht="15.75" customHeight="1" x14ac:dyDescent="0.3">
      <c r="A36" s="15" t="s">
        <v>31</v>
      </c>
      <c r="B36" s="16" t="s">
        <v>68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 t="s">
        <v>127</v>
      </c>
      <c r="X36" s="17">
        <f t="shared" si="3"/>
        <v>0</v>
      </c>
      <c r="Y36" s="18"/>
      <c r="Z36" s="18"/>
      <c r="AA36" s="18">
        <f t="shared" si="1"/>
        <v>0</v>
      </c>
      <c r="AB36" s="18">
        <f t="shared" si="2"/>
        <v>0</v>
      </c>
    </row>
    <row r="37" spans="1:28" s="9" customFormat="1" ht="15.75" customHeight="1" x14ac:dyDescent="0.3">
      <c r="A37" s="15" t="s">
        <v>32</v>
      </c>
      <c r="B37" s="16" t="s">
        <v>68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 t="s">
        <v>127</v>
      </c>
      <c r="X37" s="17">
        <f t="shared" si="3"/>
        <v>0</v>
      </c>
      <c r="Y37" s="18"/>
      <c r="Z37" s="18"/>
      <c r="AA37" s="18">
        <f t="shared" si="1"/>
        <v>0</v>
      </c>
      <c r="AB37" s="18">
        <f t="shared" si="2"/>
        <v>0</v>
      </c>
    </row>
    <row r="38" spans="1:28" ht="15.75" customHeight="1" x14ac:dyDescent="0.3">
      <c r="A38" s="15" t="s">
        <v>46</v>
      </c>
      <c r="B38" s="16" t="s">
        <v>68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 t="s">
        <v>127</v>
      </c>
      <c r="X38" s="17">
        <f t="shared" si="3"/>
        <v>0</v>
      </c>
      <c r="Y38" s="18"/>
      <c r="Z38" s="18"/>
      <c r="AA38" s="18">
        <f t="shared" si="1"/>
        <v>0</v>
      </c>
      <c r="AB38" s="18">
        <f t="shared" si="2"/>
        <v>0</v>
      </c>
    </row>
    <row r="39" spans="1:28" ht="15.75" customHeight="1" x14ac:dyDescent="0.3">
      <c r="A39" s="15" t="s">
        <v>47</v>
      </c>
      <c r="B39" s="16" t="s">
        <v>68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 t="s">
        <v>127</v>
      </c>
      <c r="X39" s="17">
        <f t="shared" si="3"/>
        <v>0</v>
      </c>
      <c r="Y39" s="18"/>
      <c r="Z39" s="18"/>
      <c r="AA39" s="18">
        <f t="shared" si="1"/>
        <v>0</v>
      </c>
      <c r="AB39" s="18">
        <f t="shared" si="2"/>
        <v>0</v>
      </c>
    </row>
    <row r="40" spans="1:28" ht="15.75" customHeight="1" x14ac:dyDescent="0.3">
      <c r="A40" s="15" t="s">
        <v>51</v>
      </c>
      <c r="B40" s="16" t="s">
        <v>68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 t="s">
        <v>127</v>
      </c>
      <c r="X40" s="17">
        <f t="shared" si="3"/>
        <v>0</v>
      </c>
      <c r="Y40" s="18"/>
      <c r="Z40" s="18"/>
      <c r="AA40" s="18">
        <f t="shared" si="1"/>
        <v>0</v>
      </c>
      <c r="AB40" s="18">
        <f t="shared" si="2"/>
        <v>0</v>
      </c>
    </row>
    <row r="41" spans="1:28" ht="15.75" customHeight="1" x14ac:dyDescent="0.3">
      <c r="A41" s="15" t="s">
        <v>55</v>
      </c>
      <c r="B41" s="16" t="s">
        <v>68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 t="s">
        <v>127</v>
      </c>
      <c r="X41" s="17">
        <f t="shared" si="3"/>
        <v>0</v>
      </c>
      <c r="Y41" s="18"/>
      <c r="Z41" s="18"/>
      <c r="AA41" s="18"/>
      <c r="AB41" s="18">
        <f t="shared" si="2"/>
        <v>0</v>
      </c>
    </row>
    <row r="42" spans="1:28" ht="15.75" customHeight="1" x14ac:dyDescent="0.3">
      <c r="A42" s="15" t="s">
        <v>67</v>
      </c>
      <c r="B42" s="16" t="s">
        <v>68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 t="s">
        <v>127</v>
      </c>
      <c r="X42" s="17">
        <f t="shared" si="3"/>
        <v>0</v>
      </c>
      <c r="Y42" s="18"/>
      <c r="Z42" s="18"/>
      <c r="AA42" s="18">
        <f>Y42*4</f>
        <v>0</v>
      </c>
      <c r="AB42" s="18">
        <f t="shared" si="2"/>
        <v>0</v>
      </c>
    </row>
    <row r="43" spans="1:28" ht="15.75" customHeight="1" x14ac:dyDescent="0.3"/>
    <row r="44" spans="1:28" ht="15.75" customHeight="1" x14ac:dyDescent="0.3"/>
    <row r="45" spans="1:28" ht="15.75" customHeight="1" x14ac:dyDescent="0.3"/>
    <row r="46" spans="1:28" ht="15.75" customHeight="1" x14ac:dyDescent="0.3"/>
    <row r="47" spans="1:28" ht="15.75" customHeight="1" x14ac:dyDescent="0.3"/>
    <row r="48" spans="1:2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</sheetData>
  <autoFilter ref="A2:AB2">
    <sortState ref="A3:AB42">
      <sortCondition descending="1" ref="X2"/>
    </sortState>
  </autoFilter>
  <mergeCells count="1">
    <mergeCell ref="B1:AB1"/>
  </mergeCells>
  <pageMargins left="0.7" right="0.7" top="0.75" bottom="0.75" header="0" footer="0"/>
  <pageSetup paperSize="9" scale="3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131 Eğitim 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</dc:creator>
  <cp:lastModifiedBy>Windows Kullanıcısı</cp:lastModifiedBy>
  <cp:lastPrinted>2023-08-03T11:45:53Z</cp:lastPrinted>
  <dcterms:created xsi:type="dcterms:W3CDTF">2022-01-28T16:13:58Z</dcterms:created>
  <dcterms:modified xsi:type="dcterms:W3CDTF">2023-09-28T10:56:53Z</dcterms:modified>
</cp:coreProperties>
</file>