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ownloads\"/>
    </mc:Choice>
  </mc:AlternateContent>
  <bookViews>
    <workbookView xWindow="0" yWindow="0" windowWidth="28800" windowHeight="12345"/>
  </bookViews>
  <sheets>
    <sheet name="131 Eğitim Alma" sheetId="1" r:id="rId1"/>
  </sheets>
  <definedNames>
    <definedName name="_xlnm._FilterDatabase" localSheetId="0" hidden="1">'131 Eğitim Alma'!$A$2:$AB$2</definedName>
  </definedNames>
  <calcPr calcId="162913"/>
</workbook>
</file>

<file path=xl/calcChain.xml><?xml version="1.0" encoding="utf-8"?>
<calcChain xmlns="http://schemas.openxmlformats.org/spreadsheetml/2006/main">
  <c r="X18" i="1" l="1"/>
  <c r="X13" i="1"/>
  <c r="X16" i="1"/>
  <c r="X15" i="1"/>
  <c r="X14" i="1"/>
  <c r="X17" i="1"/>
  <c r="X7" i="1"/>
  <c r="X6" i="1"/>
  <c r="X29" i="1"/>
  <c r="X28" i="1"/>
  <c r="X48" i="1"/>
  <c r="X49" i="1"/>
  <c r="X37" i="1"/>
  <c r="X36" i="1"/>
  <c r="X34" i="1"/>
  <c r="X33" i="1"/>
  <c r="X35" i="1"/>
  <c r="X24" i="1"/>
  <c r="X25" i="1"/>
  <c r="X27" i="1"/>
  <c r="X26" i="1"/>
  <c r="X23" i="1"/>
  <c r="X22" i="1"/>
  <c r="X12" i="1"/>
  <c r="X11" i="1"/>
  <c r="X9" i="1"/>
  <c r="X10" i="1"/>
  <c r="X41" i="1" l="1"/>
  <c r="X44" i="1"/>
  <c r="X43" i="1"/>
  <c r="X54" i="1"/>
  <c r="X20" i="1"/>
  <c r="X55" i="1"/>
  <c r="X21" i="1"/>
  <c r="X38" i="1"/>
  <c r="X30" i="1"/>
  <c r="X46" i="1"/>
  <c r="X51" i="1"/>
  <c r="X8" i="1"/>
  <c r="X3" i="1"/>
  <c r="X56" i="1"/>
  <c r="X45" i="1"/>
  <c r="X40" i="1"/>
  <c r="X32" i="1"/>
  <c r="X39" i="1"/>
  <c r="X4" i="1"/>
  <c r="X19" i="1"/>
  <c r="X42" i="1"/>
  <c r="X31" i="1"/>
  <c r="X52" i="1"/>
  <c r="X5" i="1"/>
  <c r="X50" i="1"/>
  <c r="X47" i="1"/>
  <c r="X53" i="1"/>
  <c r="AA35" i="1"/>
  <c r="AB35" i="1" s="1"/>
  <c r="AA17" i="1"/>
  <c r="AB17" i="1" s="1"/>
  <c r="AA41" i="1"/>
  <c r="AB41" i="1" s="1"/>
  <c r="AA49" i="1"/>
  <c r="AB49" i="1" s="1"/>
  <c r="AA44" i="1"/>
  <c r="AB44" i="1" s="1"/>
  <c r="AA43" i="1"/>
  <c r="AB43" i="1" s="1"/>
  <c r="AA54" i="1"/>
  <c r="AA20" i="1"/>
  <c r="AB20" i="1" s="1"/>
  <c r="AA55" i="1"/>
  <c r="AB55" i="1" s="1"/>
  <c r="AA21" i="1"/>
  <c r="AB21" i="1" s="1"/>
  <c r="AA38" i="1"/>
  <c r="AB38" i="1" s="1"/>
  <c r="AA30" i="1"/>
  <c r="AB30" i="1" s="1"/>
  <c r="AA29" i="1"/>
  <c r="AB29" i="1" s="1"/>
  <c r="AA6" i="1"/>
  <c r="AB6" i="1" s="1"/>
  <c r="AA24" i="1"/>
  <c r="AB24" i="1" s="1"/>
  <c r="AA46" i="1"/>
  <c r="AB46" i="1" s="1"/>
  <c r="AA10" i="1"/>
  <c r="AB10" i="1" s="1"/>
  <c r="AA51" i="1"/>
  <c r="AB51" i="1" s="1"/>
  <c r="AA28" i="1"/>
  <c r="AB28" i="1" s="1"/>
  <c r="AA7" i="1"/>
  <c r="AB7" i="1" s="1"/>
  <c r="AA25" i="1"/>
  <c r="AB25" i="1" s="1"/>
  <c r="AA8" i="1"/>
  <c r="AB8" i="1" s="1"/>
  <c r="AA3" i="1"/>
  <c r="AB3" i="1" s="1"/>
  <c r="AA37" i="1"/>
  <c r="AB37" i="1" s="1"/>
  <c r="AA48" i="1"/>
  <c r="AB48" i="1" s="1"/>
  <c r="AA27" i="1"/>
  <c r="AB27" i="1" s="1"/>
  <c r="AA18" i="1"/>
  <c r="AB18" i="1" s="1"/>
  <c r="AA56" i="1"/>
  <c r="AB56" i="1" s="1"/>
  <c r="AA45" i="1"/>
  <c r="AB45" i="1" s="1"/>
  <c r="AA40" i="1"/>
  <c r="AB40" i="1" s="1"/>
  <c r="AA13" i="1"/>
  <c r="AB13" i="1" s="1"/>
  <c r="AA36" i="1"/>
  <c r="AB36" i="1" s="1"/>
  <c r="AA32" i="1"/>
  <c r="AB32" i="1" s="1"/>
  <c r="AA39" i="1"/>
  <c r="AB39" i="1" s="1"/>
  <c r="AA22" i="1"/>
  <c r="AB22" i="1" s="1"/>
  <c r="AA4" i="1"/>
  <c r="AB4" i="1" s="1"/>
  <c r="AA12" i="1"/>
  <c r="AB12" i="1" s="1"/>
  <c r="AA19" i="1"/>
  <c r="AB19" i="1" s="1"/>
  <c r="AA16" i="1"/>
  <c r="AB16" i="1" s="1"/>
  <c r="AA9" i="1"/>
  <c r="AB9" i="1" s="1"/>
  <c r="AA11" i="1"/>
  <c r="AB11" i="1" s="1"/>
  <c r="AA42" i="1"/>
  <c r="AB42" i="1" s="1"/>
  <c r="AA31" i="1"/>
  <c r="AB31" i="1" s="1"/>
  <c r="AA23" i="1"/>
  <c r="AB23" i="1" s="1"/>
  <c r="AA15" i="1"/>
  <c r="AB15" i="1" s="1"/>
  <c r="AA26" i="1"/>
  <c r="AB26" i="1" s="1"/>
  <c r="AA52" i="1"/>
  <c r="AB52" i="1" s="1"/>
  <c r="AA5" i="1"/>
  <c r="AB5" i="1" s="1"/>
  <c r="AA50" i="1"/>
  <c r="AB50" i="1" s="1"/>
  <c r="AA34" i="1"/>
  <c r="AB34" i="1" s="1"/>
  <c r="AA47" i="1"/>
  <c r="AB47" i="1" s="1"/>
  <c r="AA33" i="1"/>
  <c r="AB33" i="1" s="1"/>
  <c r="AA14" i="1"/>
  <c r="AB14" i="1" s="1"/>
  <c r="AA53" i="1"/>
  <c r="AB53" i="1" s="1"/>
  <c r="AB54" i="1"/>
</calcChain>
</file>

<file path=xl/comments1.xml><?xml version="1.0" encoding="utf-8"?>
<comments xmlns="http://schemas.openxmlformats.org/spreadsheetml/2006/main">
  <authors>
    <author>Windows Kullanıcısı</author>
    <author>ASUS</author>
  </authors>
  <commentList>
    <comment ref="F2" authorId="0" shapeId="0">
      <text>
        <r>
          <rPr>
            <sz val="9"/>
            <color indexed="81"/>
            <rFont val="Tahoma"/>
            <family val="2"/>
            <charset val="162"/>
          </rPr>
          <t xml:space="preserve">Hareketlilik gerçekleştirilmek istenen yükseköğretim kurumu ile DPÜ arasında, ilgili bölümde geçerli bir ikili anlaşma bulunan ve/veya başvurusu geçerli olan bir akademik veya idari personel ise; </t>
        </r>
        <r>
          <rPr>
            <b/>
            <sz val="9"/>
            <color indexed="81"/>
            <rFont val="Tahoma"/>
            <family val="2"/>
            <charset val="162"/>
          </rPr>
          <t>+20</t>
        </r>
      </text>
    </comment>
    <comment ref="G2" authorId="0" shapeId="0">
      <text>
        <r>
          <rPr>
            <sz val="9"/>
            <color indexed="81"/>
            <rFont val="Tahoma"/>
            <family val="2"/>
            <charset val="162"/>
          </rPr>
          <t xml:space="preserve">Aynı yıl içinde görevlendirilmiş ve hareketliliğini tamamlamış ise; </t>
        </r>
        <r>
          <rPr>
            <b/>
            <sz val="9"/>
            <color indexed="81"/>
            <rFont val="Tahoma"/>
            <family val="2"/>
            <charset val="162"/>
          </rPr>
          <t>-15</t>
        </r>
      </text>
    </comment>
    <comment ref="H2" authorId="0" shapeId="0">
      <text>
        <r>
          <rPr>
            <sz val="9"/>
            <color indexed="81"/>
            <rFont val="Tahoma"/>
            <family val="2"/>
            <charset val="162"/>
          </rPr>
          <t xml:space="preserve">Bir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-10</t>
        </r>
      </text>
    </comment>
    <comment ref="I2" authorId="0" shapeId="0">
      <text>
        <r>
          <rPr>
            <sz val="9"/>
            <color indexed="81"/>
            <rFont val="Tahoma"/>
            <family val="2"/>
            <charset val="162"/>
          </rPr>
          <t xml:space="preserve">İki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-5</t>
        </r>
      </text>
    </comment>
    <comment ref="J2" authorId="0" shapeId="0">
      <text>
        <r>
          <rPr>
            <sz val="9"/>
            <color indexed="81"/>
            <rFont val="Tahoma"/>
            <family val="2"/>
            <charset val="162"/>
          </rPr>
          <t xml:space="preserve">Daha önce Erasmus (+) Personel Hareketliliğinde faydalanmamışsa;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K2" authorId="0" shapeId="0">
      <text>
        <r>
          <rPr>
            <sz val="9"/>
            <color indexed="81"/>
            <rFont val="Tahoma"/>
            <family val="2"/>
            <charset val="162"/>
          </rPr>
          <t xml:space="preserve">Daha önce personel hareketliliği (Giden+Gelen) gerçekleştirilmeyen ülke/eğitim kurumu/araştırma merkezi, AR-GE birimi vb. gidilecek ise (Davet mektubunu başvuru anında ibraz etmek koşuluyla) (Erasmus+ Program Ülkeleri Eğitim Alma Hareketlilikleri için);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L2" authorId="0" shapeId="0">
      <text>
        <r>
          <rPr>
            <sz val="9"/>
            <color indexed="81"/>
            <rFont val="Tahoma"/>
            <family val="2"/>
            <charset val="162"/>
          </rPr>
          <t xml:space="preserve">Uluslararası İlişkiler Bölüm Koordinatörlük/Yardımcılık görevleri (En az 6 aydır görev yapıyor olmak) (Bir önceki akademik yıldan itibaren Erasmus+ Gelen-Giden Öğrenci/Personel Hareketliliği olmayan bölümler için); </t>
        </r>
        <r>
          <rPr>
            <b/>
            <sz val="9"/>
            <color indexed="81"/>
            <rFont val="Tahoma"/>
            <family val="2"/>
            <charset val="162"/>
          </rPr>
          <t>+1</t>
        </r>
      </text>
    </comment>
    <comment ref="M2" authorId="0" shapeId="0">
      <text>
        <r>
          <rPr>
            <sz val="9"/>
            <color indexed="81"/>
            <rFont val="Tahoma"/>
            <family val="2"/>
            <charset val="162"/>
          </rPr>
          <t xml:space="preserve">Uluslararası İlişkiler Bölüm Koordinatörlük/Yardımcılık görevleri (En az 6 aydır görev yapıyor olmak) (Bir önceki akademik yıldan itibaren Erasmus+ Gelen-Giden Öğrenci/Personel Hareketliliği olan bölümler için); </t>
        </r>
        <r>
          <rPr>
            <b/>
            <sz val="9"/>
            <color indexed="81"/>
            <rFont val="Tahoma"/>
            <family val="2"/>
            <charset val="162"/>
          </rPr>
          <t>+4</t>
        </r>
      </text>
    </comment>
    <comment ref="N2" authorId="0" shapeId="0">
      <text>
        <r>
          <rPr>
            <sz val="9"/>
            <color indexed="81"/>
            <rFont val="Tahoma"/>
            <family val="2"/>
            <charset val="162"/>
          </rPr>
          <t xml:space="preserve">Engelli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O2" authorId="0" shapeId="0">
      <text>
        <r>
          <rPr>
            <sz val="9"/>
            <color indexed="81"/>
            <rFont val="Tahoma"/>
            <family val="2"/>
            <charset val="162"/>
          </rPr>
          <t xml:space="preserve">Çifte vatandaş olup vatandaşı olunan ülkeye gidilecekse; </t>
        </r>
        <r>
          <rPr>
            <b/>
            <sz val="9"/>
            <color indexed="81"/>
            <rFont val="Tahoma"/>
            <family val="2"/>
            <charset val="162"/>
          </rPr>
          <t>-2</t>
        </r>
      </text>
    </comment>
    <comment ref="P2" authorId="0" shapeId="0">
      <text>
        <r>
          <rPr>
            <sz val="9"/>
            <color indexed="81"/>
            <rFont val="Tahoma"/>
            <family val="2"/>
            <charset val="162"/>
          </rPr>
          <t xml:space="preserve">Gazi personel ile şehit ve gazi yakını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Q2" authorId="0" shapeId="0">
      <text>
        <r>
          <rPr>
            <sz val="9"/>
            <color indexed="81"/>
            <rFont val="Tahoma"/>
            <family val="2"/>
            <charset val="162"/>
          </rPr>
          <t xml:space="preserve">Mevcut Akademik Yıl ve Bir önceki Akademik Yıl’da Erasmus+ kapsamında Gelen Öğrencilere Yabancı Dilde ders veren öğretim elemanı/üyesi ise (verilen her bir ders için+2 puan verilecektir, ancak bu kategoriden alınacak en fazla puan +4 olarak sınırlandırılmıştır); </t>
        </r>
        <r>
          <rPr>
            <b/>
            <sz val="9"/>
            <color indexed="81"/>
            <rFont val="Tahoma"/>
            <family val="2"/>
            <charset val="162"/>
          </rPr>
          <t>+2, +4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162"/>
          </rPr>
          <t xml:space="preserve">İdari personel ise; </t>
        </r>
        <r>
          <rPr>
            <b/>
            <sz val="9"/>
            <color indexed="81"/>
            <rFont val="Tahoma"/>
            <family val="2"/>
            <charset val="162"/>
          </rPr>
          <t>+2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162"/>
          </rPr>
          <t>Geçerliliği 5 yıl olmak üzere YDO tarafından yapılan ve 10’luk sistem üzerinden verilen İngilizce/Almanca/Fransızca/Rusça/Arapça mülakat puanlarının (MP) %50 si,</t>
        </r>
      </text>
    </comment>
    <comment ref="T2" authorId="0" shapeId="0">
      <text>
        <r>
          <rPr>
            <sz val="9"/>
            <color indexed="81"/>
            <rFont val="Tahoma"/>
            <family val="2"/>
            <charset val="162"/>
          </rPr>
          <t>KPDS, ÜDS, YDS, YÖKDİL, TOEFL sınav sonuç puanı</t>
        </r>
      </text>
    </comment>
    <comment ref="U2" authorId="0" shapeId="0">
      <text>
        <r>
          <rPr>
            <sz val="9"/>
            <color indexed="81"/>
            <rFont val="Tahoma"/>
            <family val="2"/>
            <charset val="162"/>
          </rPr>
          <t>Kütahya Dumlupınar Üniversitesi’nde hizmet süresi daha uzun olan personel üst sırada yer alır.</t>
        </r>
      </text>
    </comment>
    <comment ref="V2" authorId="0" shapeId="0">
      <text>
        <r>
          <rPr>
            <sz val="9"/>
            <color indexed="81"/>
            <rFont val="Tahoma"/>
            <family val="2"/>
            <charset val="162"/>
          </rPr>
          <t>Son iki Akademik Yıl içerisinde bölümünde, personel ve öğrenci hareketliliği toplamı bakımından daha az hareketlilik gerçekleşen personel ise</t>
        </r>
      </text>
    </comment>
    <comment ref="H32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Haziran 2022 - İtalya - KA131</t>
        </r>
      </text>
    </comment>
    <comment ref="I33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Aralık 2021 - Avusturya - Kocatepe</t>
        </r>
      </text>
    </comment>
    <comment ref="H37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Ağustos 2022 - İsveç - KA131</t>
        </r>
      </text>
    </comment>
    <comment ref="H40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Ağustos 2022 - İsveç - KA131</t>
        </r>
      </text>
    </comment>
    <comment ref="H41" authorId="0" shapeId="0">
      <text>
        <r>
          <rPr>
            <b/>
            <sz val="9"/>
            <color indexed="81"/>
            <rFont val="Tahoma"/>
            <charset val="1"/>
          </rPr>
          <t>Windows Kullanıcısı:</t>
        </r>
        <r>
          <rPr>
            <sz val="9"/>
            <color indexed="81"/>
            <rFont val="Tahoma"/>
            <charset val="1"/>
          </rPr>
          <t xml:space="preserve">
Aralık 2021 Litvanya KA131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Nisan 2023 - Romanya - KA131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Nisan 2023 - Polonya - Dumlupınar</t>
        </r>
      </text>
    </comment>
    <comment ref="G44" authorId="0" shapeId="0">
      <text>
        <r>
          <rPr>
            <b/>
            <sz val="9"/>
            <color indexed="81"/>
            <rFont val="Tahoma"/>
            <charset val="1"/>
          </rPr>
          <t>Windows Kullanıcısı:</t>
        </r>
        <r>
          <rPr>
            <sz val="9"/>
            <color indexed="81"/>
            <rFont val="Tahoma"/>
            <charset val="1"/>
          </rPr>
          <t xml:space="preserve">
Şubat 2023 Romanya- Konsorsiyum
</t>
        </r>
      </text>
    </comment>
    <comment ref="G45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Mayıs 2023 - Çekya - KA131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Ocak 2023 - Romanya - EPO</t>
        </r>
      </text>
    </comment>
    <comment ref="G47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Nisan 2023 - Macaristan - KA131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Nisan 2023 - Çekya - KA131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Aralık 2022 - Romanya - KA131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Haziran 2023 - Kuzey Makedonya - KA131</t>
        </r>
      </text>
    </comment>
    <comment ref="G5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Mayıs 2023 - Macaristan - Dumlupınar
Kasım 2022 - Hırvatistan - KA131</t>
        </r>
      </text>
    </comment>
    <comment ref="G52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Temmuz 2023 - Portekiz - Dumlupınar
Eylül 2022 - Polonya - Kocatepe</t>
        </r>
      </text>
    </comment>
    <comment ref="W53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Eksik Evrak</t>
        </r>
      </text>
    </comment>
    <comment ref="W54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Eksik Evrak</t>
        </r>
      </text>
    </comment>
    <comment ref="W55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Mevcut Başvuru</t>
        </r>
      </text>
    </comment>
    <comment ref="W5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Eksik Evrak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n+luPLDstZxYUB/QbIc6GYFIWA=="/>
    </ext>
  </extLst>
</comments>
</file>

<file path=xl/sharedStrings.xml><?xml version="1.0" encoding="utf-8"?>
<sst xmlns="http://schemas.openxmlformats.org/spreadsheetml/2006/main" count="341" uniqueCount="174">
  <si>
    <t>İsim Soyisim</t>
  </si>
  <si>
    <t>Tercih edilen kurum adı</t>
  </si>
  <si>
    <t>Ülke</t>
  </si>
  <si>
    <t>Bölüm</t>
  </si>
  <si>
    <t>Başvuru</t>
  </si>
  <si>
    <t>1.Kriter</t>
  </si>
  <si>
    <t>2. Kriter</t>
  </si>
  <si>
    <t>3.Kriter</t>
  </si>
  <si>
    <t>4.Kriter</t>
  </si>
  <si>
    <t>5.Kriter</t>
  </si>
  <si>
    <t>6.Kriter</t>
  </si>
  <si>
    <t>7.Kriter</t>
  </si>
  <si>
    <t>8.Kriter</t>
  </si>
  <si>
    <t>9.Kriter</t>
  </si>
  <si>
    <t>10.Kriter</t>
  </si>
  <si>
    <t>11.Kriter</t>
  </si>
  <si>
    <t>12.Kriter</t>
  </si>
  <si>
    <t>13.Kriter</t>
  </si>
  <si>
    <t>14.Kriter</t>
  </si>
  <si>
    <t>1.Öncelik</t>
  </si>
  <si>
    <t>2.Öncelik</t>
  </si>
  <si>
    <t>DURUM</t>
  </si>
  <si>
    <t>PUAN</t>
  </si>
  <si>
    <t>Günlük Hibe</t>
  </si>
  <si>
    <t>Seyahat Hibesi</t>
  </si>
  <si>
    <t>4 Günlük Hareketlilik Hibesi</t>
  </si>
  <si>
    <t>TOPLAM</t>
  </si>
  <si>
    <t>Hareketlilik Adı</t>
  </si>
  <si>
    <t>Ali Telli</t>
  </si>
  <si>
    <t>Ali Aycan Gürbüz</t>
  </si>
  <si>
    <t>Aybüke Ünlü</t>
  </si>
  <si>
    <t>Ayşegül Şahin</t>
  </si>
  <si>
    <t>Ayşegül Yıldız</t>
  </si>
  <si>
    <t>Berrin Demir</t>
  </si>
  <si>
    <t>Beyza İnceçam</t>
  </si>
  <si>
    <t>Burak Yiğit</t>
  </si>
  <si>
    <t>Ceren Taşatan Çakmak</t>
  </si>
  <si>
    <t>Derya Deliktaş</t>
  </si>
  <si>
    <t>Elif Körpe</t>
  </si>
  <si>
    <t>Engin Barut</t>
  </si>
  <si>
    <t>Eray Acar</t>
  </si>
  <si>
    <t>Eren Akdağ Kurnaz</t>
  </si>
  <si>
    <t>Eren Tuncay</t>
  </si>
  <si>
    <t>Esra Işık</t>
  </si>
  <si>
    <t>Fatma Demirezen</t>
  </si>
  <si>
    <t>Fatma Çağlin Akıllıoğlu</t>
  </si>
  <si>
    <t>Fehime Aslan</t>
  </si>
  <si>
    <t>Ferhan Yedidağ</t>
  </si>
  <si>
    <t>Fikret Aksoy</t>
  </si>
  <si>
    <t>Firdevs Özen</t>
  </si>
  <si>
    <t>Gülşah Meydan</t>
  </si>
  <si>
    <t>Halil Kağan Karpuz</t>
  </si>
  <si>
    <t>Hilal Kılmanoğlu</t>
  </si>
  <si>
    <t>Işık Altunal</t>
  </si>
  <si>
    <t>Kaan Can Akbaba</t>
  </si>
  <si>
    <t>Kadir Bingöl</t>
  </si>
  <si>
    <t>Mehmet Can Yılmaz</t>
  </si>
  <si>
    <t>Merve Türkoğlu Güleç</t>
  </si>
  <si>
    <t>Meryem Akbaş</t>
  </si>
  <si>
    <t>Metin Aksaz</t>
  </si>
  <si>
    <t>Murat Bartan</t>
  </si>
  <si>
    <t>Murat Kırkağaç</t>
  </si>
  <si>
    <t>Mustafa Kavasoğlu</t>
  </si>
  <si>
    <t>Mustafa Tuncer</t>
  </si>
  <si>
    <t>Muzaffer Derya Subaşı</t>
  </si>
  <si>
    <t>Naciye Nur Arslan</t>
  </si>
  <si>
    <t>Nazife Şen Ersoy</t>
  </si>
  <si>
    <t>Nilüfer Şahin Tezcan</t>
  </si>
  <si>
    <t>Nurcan İlbaş</t>
  </si>
  <si>
    <t>Onur Aslan</t>
  </si>
  <si>
    <t>Onur Sarı</t>
  </si>
  <si>
    <t>Orhan Tutaysalgır</t>
  </si>
  <si>
    <t>Osman Açar</t>
  </si>
  <si>
    <t>Safa Dörterler</t>
  </si>
  <si>
    <t>Serpil Akdağlı</t>
  </si>
  <si>
    <t>Sevgi Karaca</t>
  </si>
  <si>
    <t>Ümit Güner</t>
  </si>
  <si>
    <t>Vasfi Kahya</t>
  </si>
  <si>
    <t>Vehbi Onur Demirciler</t>
  </si>
  <si>
    <t>Yeter Akkaya</t>
  </si>
  <si>
    <t>Yunus Emre Yağan</t>
  </si>
  <si>
    <t>Zerrin Erdinç</t>
  </si>
  <si>
    <t>KA 131 Eğitim Alma</t>
  </si>
  <si>
    <t>Çizgi Film ve Animasyon</t>
  </si>
  <si>
    <t>UNIWERSYTET IM. ADAMA MICKIEWICZA W POZNANIU</t>
  </si>
  <si>
    <t>Polonya</t>
  </si>
  <si>
    <t>UNIVERZA V LJUBLJANI</t>
  </si>
  <si>
    <t>Hırvatistan</t>
  </si>
  <si>
    <t>Slovenya</t>
  </si>
  <si>
    <t>Elektrik Elektronik Mühendisliği</t>
  </si>
  <si>
    <t>Business School PAR</t>
  </si>
  <si>
    <t>Yabancı Diller</t>
  </si>
  <si>
    <t>RADOM ACADEMY OF ECONOMICS</t>
  </si>
  <si>
    <t>Ekonometri</t>
  </si>
  <si>
    <t>Bulgaristan</t>
  </si>
  <si>
    <t>St. Cyril and St. Methodius University of Veliko Tarnovo</t>
  </si>
  <si>
    <t>ULMER</t>
  </si>
  <si>
    <t>Sınıf Öğretmenliği</t>
  </si>
  <si>
    <t>Yunanistan</t>
  </si>
  <si>
    <t>ΠΑΝΕΠΙΣΤΗΜΙΟ ΑΙΓΑΙΟΥ - PANEPISTIMIO EGEOU</t>
  </si>
  <si>
    <t>South East European University Tetovo</t>
  </si>
  <si>
    <t>Kuzey Makedonya</t>
  </si>
  <si>
    <t>İş Sağlığı ve Güvenliği</t>
  </si>
  <si>
    <t>NEWTON COLLEGE, A.S.</t>
  </si>
  <si>
    <t>Çekya</t>
  </si>
  <si>
    <t>Kamu Yönetimi</t>
  </si>
  <si>
    <t>UNIVERSITAT DE BARCELONA</t>
  </si>
  <si>
    <t>İspanya</t>
  </si>
  <si>
    <t>Sağlık Kültür ve Spor Daire Başkanlığı</t>
  </si>
  <si>
    <t>Universita degli Studi di Roma Unitelma Sapienza</t>
  </si>
  <si>
    <t>İtalya</t>
  </si>
  <si>
    <t>Sosyoloji</t>
  </si>
  <si>
    <t>Humboldt - Universitat zu Berlin</t>
  </si>
  <si>
    <t>Almanya</t>
  </si>
  <si>
    <t>Temel Eğitim</t>
  </si>
  <si>
    <t>MYKOLO ROMERIO UNIVERSITETAS</t>
  </si>
  <si>
    <t>Litvanya</t>
  </si>
  <si>
    <t>Öğrenci İşleri Daire Başkanlığı</t>
  </si>
  <si>
    <t>UNIVERSIDADE DO PORTO</t>
  </si>
  <si>
    <t>Portekiz</t>
  </si>
  <si>
    <t>SVEUČILIŠTE U ZADRU</t>
  </si>
  <si>
    <t>Arkeoloji</t>
  </si>
  <si>
    <t>UNIVERSITE PAUL VALERY (MONTPELLIER III)</t>
  </si>
  <si>
    <t>Fransa</t>
  </si>
  <si>
    <t>Tarih</t>
  </si>
  <si>
    <t>Verona University</t>
  </si>
  <si>
    <t>Gıda İşleme</t>
  </si>
  <si>
    <t>UNIVERSIDADE DA BEIRA INTERIOR</t>
  </si>
  <si>
    <t>İşletme</t>
  </si>
  <si>
    <t>Makine Mühendisliği</t>
  </si>
  <si>
    <t>ERSIDAD DE CASTILLA-LA MANCHA</t>
  </si>
  <si>
    <t>İç Mimarlık</t>
  </si>
  <si>
    <t>PANSTWOWA WYZSZA SZKOLA ZAWODOWA W NYSIE</t>
  </si>
  <si>
    <t>Uniwersytet Ekonomiczny we Wrocławiu</t>
  </si>
  <si>
    <t>Yönetim ve Organizasyon İnsan Kaynakları Yönetimi</t>
  </si>
  <si>
    <t>Gıda Teknolojisi</t>
  </si>
  <si>
    <t>Jeoloji Mühendisliği</t>
  </si>
  <si>
    <t>POLITECHNIKA SLASKA</t>
  </si>
  <si>
    <t>Okul Öncesi Eğitimi</t>
  </si>
  <si>
    <t>UNIVERSIDADE DO MINHO</t>
  </si>
  <si>
    <t>Sigortacılık ve Risk Yönetimi</t>
  </si>
  <si>
    <t>UNIWERSYTET SZCZECINSKI</t>
  </si>
  <si>
    <t>Biyoloji</t>
  </si>
  <si>
    <t>VILNIAUS UNIVERSITETAS</t>
  </si>
  <si>
    <t>Metalurji ve Malzeme Mühendisliği</t>
  </si>
  <si>
    <t>Vytauto Didziojo Universitetas</t>
  </si>
  <si>
    <t>İngilizce Mütercim ve Tercümanlık</t>
  </si>
  <si>
    <t>Yazılım Mühendisliği</t>
  </si>
  <si>
    <t>BUDAPESTI MŰSZAKI ÉS GAZDASÁGTUDOMÁNYI EGYETEM</t>
  </si>
  <si>
    <t>Macaristan</t>
  </si>
  <si>
    <t>PÉCSI TUDOMÁNYEGYETEM</t>
  </si>
  <si>
    <t>UNIVERSIDADE DE VIGO</t>
  </si>
  <si>
    <t>Spor Yöneticiliği</t>
  </si>
  <si>
    <t>Football Club Novi Pazar</t>
  </si>
  <si>
    <t>Sırbistan</t>
  </si>
  <si>
    <t>LEE</t>
  </si>
  <si>
    <t>UNIVERSITÀ DEL SANNIO - BENEVENTO</t>
  </si>
  <si>
    <t>Bilgisayar Mühendisliği</t>
  </si>
  <si>
    <t>UNIWERSYTET JANA KOCHANOWSKIEGO W KIELCACH</t>
  </si>
  <si>
    <t>Resim</t>
  </si>
  <si>
    <t>Maden Mühendisliği</t>
  </si>
  <si>
    <t>UNIVERSIDAD DE LEÓN</t>
  </si>
  <si>
    <t>Bankacılık ve Finans</t>
  </si>
  <si>
    <t>PANSTWOWA WYZSZA SZKOLA ZAWODOWA WE WLOCLAWKU</t>
  </si>
  <si>
    <t>VENTSPILS AUGSTSKOLA</t>
  </si>
  <si>
    <t>Letonya</t>
  </si>
  <si>
    <t>Mülkiyet Koruma ve Güvenlik İşSağlığı ve Güvenliği</t>
  </si>
  <si>
    <t>Lappeenranta-Lahti University of Technology LUT</t>
  </si>
  <si>
    <t>Finlandiya</t>
  </si>
  <si>
    <t>NATIONAL NUMISMATIC MUSEUM</t>
  </si>
  <si>
    <t>Red</t>
  </si>
  <si>
    <t>Yedek</t>
  </si>
  <si>
    <t>2022 PROJE YILI ERASMUS+ KA131 EĞİTİM ALMA HAREKETLİLİĞİ BAŞVURU SONUÇLARI (28.09.2023)</t>
  </si>
  <si>
    <t>ASİL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</si>
</sst>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[$€-2]\ * #,##0.00_-;\-[$€-2]\ * #,##0.00_-;_-[$€-2]\ * &quot;-&quot;??_-;_-@_-"/>
  </numFmts>
  <fonts count="12" x14ac:knownFonts="1">
    <font>
      <sz val="14"/>
      <color theme="1"/>
      <name val="Calibri"/>
      <scheme val="minor"/>
    </font>
    <font>
      <sz val="12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Calibri"/>
      <family val="2"/>
      <charset val="162"/>
    </font>
    <font>
      <sz val="2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8F4DB"/>
        <bgColor rgb="FFA8F4DB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textRotation="90"/>
    </xf>
    <xf numFmtId="4" fontId="1" fillId="2" borderId="1" xfId="0" applyNumberFormat="1" applyFont="1" applyFill="1" applyBorder="1" applyAlignment="1">
      <alignment textRotation="90"/>
    </xf>
    <xf numFmtId="164" fontId="1" fillId="2" borderId="1" xfId="0" applyNumberFormat="1" applyFont="1" applyFill="1" applyBorder="1" applyAlignment="1">
      <alignment textRotation="90"/>
    </xf>
    <xf numFmtId="164" fontId="1" fillId="2" borderId="5" xfId="0" applyNumberFormat="1" applyFont="1" applyFill="1" applyBorder="1" applyAlignment="1">
      <alignment textRotation="90"/>
    </xf>
    <xf numFmtId="4" fontId="2" fillId="2" borderId="1" xfId="0" applyNumberFormat="1" applyFont="1" applyFill="1" applyBorder="1" applyAlignment="1">
      <alignment vertical="top" textRotation="180"/>
    </xf>
    <xf numFmtId="0" fontId="2" fillId="2" borderId="1" xfId="0" applyFont="1" applyFill="1" applyBorder="1" applyAlignment="1">
      <alignment vertical="top" textRotation="180"/>
    </xf>
    <xf numFmtId="0" fontId="7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/>
    <xf numFmtId="0" fontId="0" fillId="3" borderId="6" xfId="0" applyFont="1" applyFill="1" applyBorder="1" applyAlignment="1"/>
    <xf numFmtId="0" fontId="8" fillId="3" borderId="6" xfId="1" applyFont="1" applyFill="1" applyBorder="1" applyAlignment="1"/>
    <xf numFmtId="0" fontId="7" fillId="3" borderId="6" xfId="0" applyFont="1" applyFill="1" applyBorder="1" applyAlignment="1"/>
    <xf numFmtId="165" fontId="0" fillId="3" borderId="6" xfId="0" applyNumberFormat="1" applyFont="1" applyFill="1" applyBorder="1" applyAlignment="1"/>
    <xf numFmtId="0" fontId="0" fillId="3" borderId="6" xfId="0" applyFont="1" applyFill="1" applyBorder="1"/>
    <xf numFmtId="0" fontId="8" fillId="4" borderId="6" xfId="0" applyFont="1" applyFill="1" applyBorder="1" applyAlignment="1"/>
    <xf numFmtId="0" fontId="0" fillId="4" borderId="6" xfId="0" applyFont="1" applyFill="1" applyBorder="1" applyAlignment="1"/>
    <xf numFmtId="165" fontId="0" fillId="4" borderId="6" xfId="0" applyNumberFormat="1" applyFont="1" applyFill="1" applyBorder="1" applyAlignment="1"/>
    <xf numFmtId="0" fontId="7" fillId="4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/>
    <xf numFmtId="0" fontId="7" fillId="5" borderId="6" xfId="0" applyFont="1" applyFill="1" applyBorder="1" applyAlignment="1">
      <alignment horizontal="left" vertical="center"/>
    </xf>
    <xf numFmtId="0" fontId="8" fillId="5" borderId="6" xfId="0" applyFont="1" applyFill="1" applyBorder="1" applyAlignment="1"/>
    <xf numFmtId="0" fontId="0" fillId="5" borderId="6" xfId="0" applyFont="1" applyFill="1" applyBorder="1" applyAlignment="1"/>
    <xf numFmtId="0" fontId="8" fillId="5" borderId="6" xfId="1" applyFont="1" applyFill="1" applyBorder="1" applyAlignment="1"/>
    <xf numFmtId="0" fontId="7" fillId="5" borderId="6" xfId="0" applyFont="1" applyFill="1" applyBorder="1" applyAlignment="1"/>
    <xf numFmtId="0" fontId="11" fillId="5" borderId="6" xfId="0" applyFont="1" applyFill="1" applyBorder="1" applyAlignment="1"/>
    <xf numFmtId="165" fontId="0" fillId="5" borderId="6" xfId="0" applyNumberFormat="1" applyFont="1" applyFill="1" applyBorder="1" applyAlignme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813"/>
  <sheetViews>
    <sheetView tabSelected="1" zoomScale="85" zoomScaleNormal="85" workbookViewId="0">
      <pane xSplit="1" topLeftCell="C1" activePane="topRight" state="frozen"/>
      <selection pane="topRight" activeCell="A21" sqref="A21:XFD21"/>
    </sheetView>
  </sheetViews>
  <sheetFormatPr defaultColWidth="10.09765625" defaultRowHeight="15" customHeight="1" x14ac:dyDescent="0.3"/>
  <cols>
    <col min="1" max="1" width="19.8984375" bestFit="1" customWidth="1"/>
    <col min="2" max="2" width="16.8984375" bestFit="1" customWidth="1"/>
    <col min="3" max="3" width="47.19921875" bestFit="1" customWidth="1"/>
    <col min="4" max="4" width="7.3984375" bestFit="1" customWidth="1"/>
    <col min="5" max="5" width="10.69921875" customWidth="1"/>
    <col min="6" max="20" width="4.69921875" bestFit="1" customWidth="1"/>
    <col min="21" max="21" width="5.8984375" bestFit="1" customWidth="1"/>
    <col min="22" max="22" width="4.69921875" bestFit="1" customWidth="1"/>
    <col min="23" max="23" width="5.3984375" customWidth="1"/>
    <col min="24" max="24" width="6.8984375" bestFit="1" customWidth="1"/>
    <col min="25" max="27" width="8.8984375" bestFit="1" customWidth="1"/>
    <col min="28" max="28" width="10.5" customWidth="1"/>
  </cols>
  <sheetData>
    <row r="1" spans="1:28" ht="27" customHeight="1" x14ac:dyDescent="0.4">
      <c r="A1" s="1"/>
      <c r="B1" s="28" t="s">
        <v>172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30"/>
    </row>
    <row r="2" spans="1:28" ht="142.5" x14ac:dyDescent="0.3">
      <c r="A2" s="1" t="s">
        <v>0</v>
      </c>
      <c r="B2" s="2" t="s">
        <v>27</v>
      </c>
      <c r="C2" s="2" t="s">
        <v>1</v>
      </c>
      <c r="D2" s="2" t="s">
        <v>2</v>
      </c>
      <c r="E2" s="2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8" t="s">
        <v>19</v>
      </c>
      <c r="V2" s="8" t="s">
        <v>20</v>
      </c>
      <c r="W2" s="3" t="s">
        <v>21</v>
      </c>
      <c r="X2" s="4" t="s">
        <v>22</v>
      </c>
      <c r="Y2" s="3" t="s">
        <v>23</v>
      </c>
      <c r="Z2" s="5" t="s">
        <v>24</v>
      </c>
      <c r="AA2" s="5" t="s">
        <v>25</v>
      </c>
      <c r="AB2" s="6" t="s">
        <v>26</v>
      </c>
    </row>
    <row r="3" spans="1:28" ht="15.75" customHeight="1" x14ac:dyDescent="0.3">
      <c r="A3" s="9" t="s">
        <v>51</v>
      </c>
      <c r="B3" s="10" t="s">
        <v>82</v>
      </c>
      <c r="C3" s="11" t="s">
        <v>86</v>
      </c>
      <c r="D3" s="11" t="s">
        <v>88</v>
      </c>
      <c r="E3" s="12" t="s">
        <v>89</v>
      </c>
      <c r="F3" s="13">
        <v>20</v>
      </c>
      <c r="G3" s="13">
        <v>0</v>
      </c>
      <c r="H3" s="13">
        <v>0</v>
      </c>
      <c r="I3" s="13">
        <v>0</v>
      </c>
      <c r="J3" s="13">
        <v>5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4.4000000000000004</v>
      </c>
      <c r="T3" s="13">
        <v>10</v>
      </c>
      <c r="U3" s="11"/>
      <c r="V3" s="11"/>
      <c r="W3" s="13" t="s">
        <v>173</v>
      </c>
      <c r="X3" s="11">
        <f>F3+G3+H3+I3+J3+K3+L3+M3+N3+O3+P3+Q3+R3+S3+T3</f>
        <v>39.4</v>
      </c>
      <c r="Y3" s="14">
        <v>126</v>
      </c>
      <c r="Z3" s="14">
        <v>275</v>
      </c>
      <c r="AA3" s="14">
        <f t="shared" ref="AA3:AA34" si="0">Y3*4</f>
        <v>504</v>
      </c>
      <c r="AB3" s="14">
        <f t="shared" ref="AB3:AB34" si="1">AA3+Z3</f>
        <v>779</v>
      </c>
    </row>
    <row r="4" spans="1:28" ht="15.75" customHeight="1" x14ac:dyDescent="0.3">
      <c r="A4" s="9" t="s">
        <v>64</v>
      </c>
      <c r="B4" s="10" t="s">
        <v>82</v>
      </c>
      <c r="C4" s="11" t="s">
        <v>145</v>
      </c>
      <c r="D4" s="11" t="s">
        <v>116</v>
      </c>
      <c r="E4" s="12" t="s">
        <v>146</v>
      </c>
      <c r="F4" s="13">
        <v>20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4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4.75</v>
      </c>
      <c r="T4" s="13">
        <v>8</v>
      </c>
      <c r="U4" s="11"/>
      <c r="V4" s="11"/>
      <c r="W4" s="13" t="s">
        <v>173</v>
      </c>
      <c r="X4" s="11">
        <f>F4+G4+H4+I4+J4+K4+L4+M4+N4+O4+P4+Q4+R4+S4+T4</f>
        <v>36.75</v>
      </c>
      <c r="Y4" s="14">
        <v>126</v>
      </c>
      <c r="Z4" s="14">
        <v>275</v>
      </c>
      <c r="AA4" s="14">
        <f t="shared" si="0"/>
        <v>504</v>
      </c>
      <c r="AB4" s="14">
        <f t="shared" si="1"/>
        <v>779</v>
      </c>
    </row>
    <row r="5" spans="1:28" ht="15.75" customHeight="1" x14ac:dyDescent="0.3">
      <c r="A5" s="9" t="s">
        <v>76</v>
      </c>
      <c r="B5" s="10" t="s">
        <v>82</v>
      </c>
      <c r="C5" s="11" t="s">
        <v>163</v>
      </c>
      <c r="D5" s="11" t="s">
        <v>85</v>
      </c>
      <c r="E5" s="12" t="s">
        <v>162</v>
      </c>
      <c r="F5" s="13">
        <v>20</v>
      </c>
      <c r="G5" s="13">
        <v>0</v>
      </c>
      <c r="H5" s="13">
        <v>0</v>
      </c>
      <c r="I5" s="13">
        <v>0</v>
      </c>
      <c r="J5" s="13">
        <v>5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3.5</v>
      </c>
      <c r="T5" s="13">
        <v>8</v>
      </c>
      <c r="U5" s="11"/>
      <c r="V5" s="11"/>
      <c r="W5" s="13" t="s">
        <v>173</v>
      </c>
      <c r="X5" s="11">
        <f>F5+G5+H5+I5+J5+K5+L5+M5+N5+O5+P5+Q5+R5+S5+T5</f>
        <v>36.5</v>
      </c>
      <c r="Y5" s="14">
        <v>126</v>
      </c>
      <c r="Z5" s="14">
        <v>275</v>
      </c>
      <c r="AA5" s="14">
        <f t="shared" si="0"/>
        <v>504</v>
      </c>
      <c r="AB5" s="14">
        <f t="shared" si="1"/>
        <v>779</v>
      </c>
    </row>
    <row r="6" spans="1:28" ht="15.75" customHeight="1" x14ac:dyDescent="0.3">
      <c r="A6" s="9" t="s">
        <v>42</v>
      </c>
      <c r="B6" s="10" t="s">
        <v>82</v>
      </c>
      <c r="C6" s="15" t="s">
        <v>106</v>
      </c>
      <c r="D6" s="11" t="s">
        <v>107</v>
      </c>
      <c r="E6" s="12" t="s">
        <v>108</v>
      </c>
      <c r="F6" s="13">
        <v>20</v>
      </c>
      <c r="G6" s="13">
        <v>0</v>
      </c>
      <c r="H6" s="13">
        <v>0</v>
      </c>
      <c r="I6" s="13">
        <v>0</v>
      </c>
      <c r="J6" s="13">
        <v>5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2</v>
      </c>
      <c r="S6" s="13">
        <v>0</v>
      </c>
      <c r="T6" s="13">
        <v>8</v>
      </c>
      <c r="U6" s="11">
        <v>2E-3</v>
      </c>
      <c r="V6" s="11"/>
      <c r="W6" s="13" t="s">
        <v>173</v>
      </c>
      <c r="X6" s="20">
        <f>F6+G6+H6+I6+J6+K6+L6+M6+N6+O6+P6+Q6+R6+S6+T6+U6</f>
        <v>35.002000000000002</v>
      </c>
      <c r="Y6" s="14">
        <v>144</v>
      </c>
      <c r="Z6" s="14">
        <v>360</v>
      </c>
      <c r="AA6" s="14">
        <f t="shared" si="0"/>
        <v>576</v>
      </c>
      <c r="AB6" s="14">
        <f t="shared" si="1"/>
        <v>936</v>
      </c>
    </row>
    <row r="7" spans="1:28" ht="15.75" customHeight="1" x14ac:dyDescent="0.3">
      <c r="A7" s="9" t="s">
        <v>48</v>
      </c>
      <c r="B7" s="10" t="s">
        <v>82</v>
      </c>
      <c r="C7" s="11" t="s">
        <v>120</v>
      </c>
      <c r="D7" s="11" t="s">
        <v>87</v>
      </c>
      <c r="E7" s="12" t="s">
        <v>121</v>
      </c>
      <c r="F7" s="13">
        <v>20</v>
      </c>
      <c r="G7" s="13">
        <v>0</v>
      </c>
      <c r="H7" s="13">
        <v>0</v>
      </c>
      <c r="I7" s="13">
        <v>0</v>
      </c>
      <c r="J7" s="13">
        <v>5</v>
      </c>
      <c r="K7" s="13">
        <v>0</v>
      </c>
      <c r="L7" s="13">
        <v>0</v>
      </c>
      <c r="M7" s="13">
        <v>4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6</v>
      </c>
      <c r="U7" s="11">
        <v>1E-3</v>
      </c>
      <c r="V7" s="11"/>
      <c r="W7" s="13" t="s">
        <v>173</v>
      </c>
      <c r="X7" s="20">
        <f>F7+G7+H7+I7+J7+K7+L7+M7+N7+O7+P7+Q7+R7+S7+T7+U7</f>
        <v>35.000999999999998</v>
      </c>
      <c r="Y7" s="14">
        <v>126</v>
      </c>
      <c r="Z7" s="14">
        <v>275</v>
      </c>
      <c r="AA7" s="14">
        <f t="shared" si="0"/>
        <v>504</v>
      </c>
      <c r="AB7" s="14">
        <f t="shared" si="1"/>
        <v>779</v>
      </c>
    </row>
    <row r="8" spans="1:28" ht="15.75" customHeight="1" x14ac:dyDescent="0.3">
      <c r="A8" s="9" t="s">
        <v>50</v>
      </c>
      <c r="B8" s="10" t="s">
        <v>82</v>
      </c>
      <c r="C8" s="11" t="s">
        <v>115</v>
      </c>
      <c r="D8" s="11" t="s">
        <v>116</v>
      </c>
      <c r="E8" s="12" t="s">
        <v>91</v>
      </c>
      <c r="F8" s="13">
        <v>20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4.95</v>
      </c>
      <c r="T8" s="13">
        <v>10</v>
      </c>
      <c r="U8" s="11"/>
      <c r="V8" s="11"/>
      <c r="W8" s="13" t="s">
        <v>173</v>
      </c>
      <c r="X8" s="11">
        <f>F8+G8+H8+I8+J8+K8+L8+M8+N8+O8+P8+Q8+R8+S8+T8</f>
        <v>34.950000000000003</v>
      </c>
      <c r="Y8" s="14">
        <v>126</v>
      </c>
      <c r="Z8" s="14">
        <v>275</v>
      </c>
      <c r="AA8" s="14">
        <f t="shared" si="0"/>
        <v>504</v>
      </c>
      <c r="AB8" s="14">
        <f t="shared" si="1"/>
        <v>779</v>
      </c>
    </row>
    <row r="9" spans="1:28" ht="15.75" customHeight="1" x14ac:dyDescent="0.3">
      <c r="A9" s="21" t="s">
        <v>68</v>
      </c>
      <c r="B9" s="22" t="s">
        <v>82</v>
      </c>
      <c r="C9" s="23" t="s">
        <v>120</v>
      </c>
      <c r="D9" s="23" t="s">
        <v>87</v>
      </c>
      <c r="E9" s="24" t="s">
        <v>91</v>
      </c>
      <c r="F9" s="25">
        <v>20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4.9000000000000004</v>
      </c>
      <c r="T9" s="25">
        <v>10</v>
      </c>
      <c r="U9" s="23">
        <v>2E-3</v>
      </c>
      <c r="V9" s="23"/>
      <c r="W9" s="23" t="s">
        <v>171</v>
      </c>
      <c r="X9" s="26">
        <f t="shared" ref="X9:X18" si="2">F9+G9+H9+I9+J9+K9+L9+M9+N9+O9+P9+Q9+R9+S9+T9+U9</f>
        <v>34.902000000000001</v>
      </c>
      <c r="Y9" s="27">
        <v>126</v>
      </c>
      <c r="Z9" s="27">
        <v>275</v>
      </c>
      <c r="AA9" s="27">
        <f t="shared" si="0"/>
        <v>504</v>
      </c>
      <c r="AB9" s="27">
        <f t="shared" si="1"/>
        <v>779</v>
      </c>
    </row>
    <row r="10" spans="1:28" ht="15.75" customHeight="1" x14ac:dyDescent="0.3">
      <c r="A10" s="21" t="s">
        <v>45</v>
      </c>
      <c r="B10" s="22" t="s">
        <v>82</v>
      </c>
      <c r="C10" s="23" t="s">
        <v>84</v>
      </c>
      <c r="D10" s="23" t="s">
        <v>85</v>
      </c>
      <c r="E10" s="24" t="s">
        <v>114</v>
      </c>
      <c r="F10" s="25">
        <v>20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4.9000000000000004</v>
      </c>
      <c r="T10" s="25">
        <v>10</v>
      </c>
      <c r="U10" s="23">
        <v>1E-3</v>
      </c>
      <c r="V10" s="23"/>
      <c r="W10" s="23" t="s">
        <v>171</v>
      </c>
      <c r="X10" s="26">
        <f t="shared" si="2"/>
        <v>34.900999999999996</v>
      </c>
      <c r="Y10" s="27">
        <v>126</v>
      </c>
      <c r="Z10" s="27">
        <v>275</v>
      </c>
      <c r="AA10" s="27">
        <f t="shared" si="0"/>
        <v>504</v>
      </c>
      <c r="AB10" s="27">
        <f t="shared" si="1"/>
        <v>779</v>
      </c>
    </row>
    <row r="11" spans="1:28" ht="16.5" customHeight="1" x14ac:dyDescent="0.3">
      <c r="A11" s="21" t="s">
        <v>69</v>
      </c>
      <c r="B11" s="22" t="s">
        <v>82</v>
      </c>
      <c r="C11" s="23" t="s">
        <v>151</v>
      </c>
      <c r="D11" s="23" t="s">
        <v>107</v>
      </c>
      <c r="E11" s="24" t="s">
        <v>91</v>
      </c>
      <c r="F11" s="25">
        <v>20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4.75</v>
      </c>
      <c r="T11" s="25">
        <v>10</v>
      </c>
      <c r="U11" s="23">
        <v>2E-3</v>
      </c>
      <c r="V11" s="23"/>
      <c r="W11" s="23" t="s">
        <v>171</v>
      </c>
      <c r="X11" s="26">
        <f t="shared" si="2"/>
        <v>34.752000000000002</v>
      </c>
      <c r="Y11" s="27">
        <v>126</v>
      </c>
      <c r="Z11" s="27">
        <v>530</v>
      </c>
      <c r="AA11" s="27">
        <f t="shared" si="0"/>
        <v>504</v>
      </c>
      <c r="AB11" s="27">
        <f t="shared" si="1"/>
        <v>1034</v>
      </c>
    </row>
    <row r="12" spans="1:28" ht="15.75" customHeight="1" x14ac:dyDescent="0.3">
      <c r="A12" s="21" t="s">
        <v>65</v>
      </c>
      <c r="B12" s="22" t="s">
        <v>82</v>
      </c>
      <c r="C12" s="23" t="s">
        <v>148</v>
      </c>
      <c r="D12" s="23" t="s">
        <v>149</v>
      </c>
      <c r="E12" s="24" t="s">
        <v>147</v>
      </c>
      <c r="F12" s="25">
        <v>20</v>
      </c>
      <c r="G12" s="25">
        <v>0</v>
      </c>
      <c r="H12" s="25">
        <v>0</v>
      </c>
      <c r="I12" s="25">
        <v>0</v>
      </c>
      <c r="J12" s="25">
        <v>5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3.75</v>
      </c>
      <c r="T12" s="25">
        <v>6</v>
      </c>
      <c r="U12" s="23">
        <v>1E-3</v>
      </c>
      <c r="V12" s="23"/>
      <c r="W12" s="23" t="s">
        <v>171</v>
      </c>
      <c r="X12" s="26">
        <f t="shared" si="2"/>
        <v>34.750999999999998</v>
      </c>
      <c r="Y12" s="27">
        <v>126</v>
      </c>
      <c r="Z12" s="27">
        <v>275</v>
      </c>
      <c r="AA12" s="27">
        <f t="shared" si="0"/>
        <v>504</v>
      </c>
      <c r="AB12" s="27">
        <f t="shared" si="1"/>
        <v>779</v>
      </c>
    </row>
    <row r="13" spans="1:28" ht="15.75" customHeight="1" x14ac:dyDescent="0.3">
      <c r="A13" s="21" t="s">
        <v>59</v>
      </c>
      <c r="B13" s="22" t="s">
        <v>82</v>
      </c>
      <c r="C13" s="23" t="s">
        <v>137</v>
      </c>
      <c r="D13" s="23" t="s">
        <v>85</v>
      </c>
      <c r="E13" s="24" t="s">
        <v>136</v>
      </c>
      <c r="F13" s="25">
        <v>20</v>
      </c>
      <c r="G13" s="25">
        <v>0</v>
      </c>
      <c r="H13" s="25">
        <v>0</v>
      </c>
      <c r="I13" s="25">
        <v>0</v>
      </c>
      <c r="J13" s="25">
        <v>5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2</v>
      </c>
      <c r="S13" s="25">
        <v>0</v>
      </c>
      <c r="T13" s="25">
        <v>6</v>
      </c>
      <c r="U13" s="23">
        <v>6.0000000000000001E-3</v>
      </c>
      <c r="V13" s="23"/>
      <c r="W13" s="23" t="s">
        <v>171</v>
      </c>
      <c r="X13" s="26">
        <f t="shared" si="2"/>
        <v>33.006</v>
      </c>
      <c r="Y13" s="27">
        <v>126</v>
      </c>
      <c r="Z13" s="27">
        <v>275</v>
      </c>
      <c r="AA13" s="27">
        <f t="shared" si="0"/>
        <v>504</v>
      </c>
      <c r="AB13" s="27">
        <f t="shared" si="1"/>
        <v>779</v>
      </c>
    </row>
    <row r="14" spans="1:28" ht="15.75" customHeight="1" x14ac:dyDescent="0.3">
      <c r="A14" s="21" t="s">
        <v>81</v>
      </c>
      <c r="B14" s="22" t="s">
        <v>82</v>
      </c>
      <c r="C14" s="23" t="s">
        <v>169</v>
      </c>
      <c r="D14" s="23" t="s">
        <v>98</v>
      </c>
      <c r="E14" s="24" t="s">
        <v>121</v>
      </c>
      <c r="F14" s="25">
        <v>20</v>
      </c>
      <c r="G14" s="25">
        <v>0</v>
      </c>
      <c r="H14" s="25">
        <v>0</v>
      </c>
      <c r="I14" s="25">
        <v>0</v>
      </c>
      <c r="J14" s="25">
        <v>0</v>
      </c>
      <c r="K14" s="25">
        <v>5</v>
      </c>
      <c r="L14" s="25">
        <v>0</v>
      </c>
      <c r="M14" s="25">
        <v>4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4</v>
      </c>
      <c r="U14" s="23">
        <v>5.0000000000000001E-3</v>
      </c>
      <c r="V14" s="23"/>
      <c r="W14" s="23" t="s">
        <v>171</v>
      </c>
      <c r="X14" s="26">
        <f t="shared" si="2"/>
        <v>33.005000000000003</v>
      </c>
      <c r="Y14" s="27">
        <v>144</v>
      </c>
      <c r="Z14" s="27">
        <v>275</v>
      </c>
      <c r="AA14" s="27">
        <f t="shared" si="0"/>
        <v>576</v>
      </c>
      <c r="AB14" s="27">
        <f t="shared" si="1"/>
        <v>851</v>
      </c>
    </row>
    <row r="15" spans="1:28" ht="15.75" customHeight="1" x14ac:dyDescent="0.3">
      <c r="A15" s="21" t="s">
        <v>73</v>
      </c>
      <c r="B15" s="22" t="s">
        <v>82</v>
      </c>
      <c r="C15" s="23" t="s">
        <v>156</v>
      </c>
      <c r="D15" s="23" t="s">
        <v>110</v>
      </c>
      <c r="E15" s="24" t="s">
        <v>157</v>
      </c>
      <c r="F15" s="25">
        <v>20</v>
      </c>
      <c r="G15" s="25">
        <v>0</v>
      </c>
      <c r="H15" s="25">
        <v>0</v>
      </c>
      <c r="I15" s="25">
        <v>0</v>
      </c>
      <c r="J15" s="25">
        <v>5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8</v>
      </c>
      <c r="U15" s="23">
        <v>4.0000000000000001E-3</v>
      </c>
      <c r="V15" s="23"/>
      <c r="W15" s="23" t="s">
        <v>171</v>
      </c>
      <c r="X15" s="26">
        <f t="shared" si="2"/>
        <v>33.003999999999998</v>
      </c>
      <c r="Y15" s="27">
        <v>144</v>
      </c>
      <c r="Z15" s="27">
        <v>275</v>
      </c>
      <c r="AA15" s="27">
        <f t="shared" si="0"/>
        <v>576</v>
      </c>
      <c r="AB15" s="27">
        <f t="shared" si="1"/>
        <v>851</v>
      </c>
    </row>
    <row r="16" spans="1:28" ht="15.75" customHeight="1" x14ac:dyDescent="0.3">
      <c r="A16" s="21" t="s">
        <v>67</v>
      </c>
      <c r="B16" s="22" t="s">
        <v>82</v>
      </c>
      <c r="C16" s="23" t="s">
        <v>109</v>
      </c>
      <c r="D16" s="23" t="s">
        <v>110</v>
      </c>
      <c r="E16" s="24" t="s">
        <v>128</v>
      </c>
      <c r="F16" s="25">
        <v>20</v>
      </c>
      <c r="G16" s="25">
        <v>0</v>
      </c>
      <c r="H16" s="25">
        <v>0</v>
      </c>
      <c r="I16" s="25">
        <v>0</v>
      </c>
      <c r="J16" s="25">
        <v>5</v>
      </c>
      <c r="K16" s="25">
        <v>0</v>
      </c>
      <c r="L16" s="25">
        <v>0</v>
      </c>
      <c r="M16" s="25">
        <v>4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4</v>
      </c>
      <c r="U16" s="23">
        <v>3.0000000000000001E-3</v>
      </c>
      <c r="V16" s="23"/>
      <c r="W16" s="23" t="s">
        <v>171</v>
      </c>
      <c r="X16" s="26">
        <f t="shared" si="2"/>
        <v>33.003</v>
      </c>
      <c r="Y16" s="27">
        <v>144</v>
      </c>
      <c r="Z16" s="27">
        <v>275</v>
      </c>
      <c r="AA16" s="27">
        <f t="shared" si="0"/>
        <v>576</v>
      </c>
      <c r="AB16" s="27">
        <f t="shared" si="1"/>
        <v>851</v>
      </c>
    </row>
    <row r="17" spans="1:28" ht="15.75" customHeight="1" x14ac:dyDescent="0.3">
      <c r="A17" s="21" t="s">
        <v>30</v>
      </c>
      <c r="B17" s="22" t="s">
        <v>82</v>
      </c>
      <c r="C17" s="23" t="s">
        <v>86</v>
      </c>
      <c r="D17" s="23" t="s">
        <v>88</v>
      </c>
      <c r="E17" s="23" t="s">
        <v>89</v>
      </c>
      <c r="F17" s="25">
        <v>20</v>
      </c>
      <c r="G17" s="25">
        <v>0</v>
      </c>
      <c r="H17" s="25">
        <v>0</v>
      </c>
      <c r="I17" s="25">
        <v>0</v>
      </c>
      <c r="J17" s="25">
        <v>5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8</v>
      </c>
      <c r="U17" s="23">
        <v>2E-3</v>
      </c>
      <c r="V17" s="23"/>
      <c r="W17" s="23" t="s">
        <v>171</v>
      </c>
      <c r="X17" s="26">
        <f t="shared" si="2"/>
        <v>33.002000000000002</v>
      </c>
      <c r="Y17" s="27">
        <v>126</v>
      </c>
      <c r="Z17" s="27">
        <v>275</v>
      </c>
      <c r="AA17" s="27">
        <f t="shared" si="0"/>
        <v>504</v>
      </c>
      <c r="AB17" s="27">
        <f t="shared" si="1"/>
        <v>779</v>
      </c>
    </row>
    <row r="18" spans="1:28" ht="15.75" customHeight="1" x14ac:dyDescent="0.3">
      <c r="A18" s="21" t="s">
        <v>55</v>
      </c>
      <c r="B18" s="22" t="s">
        <v>82</v>
      </c>
      <c r="C18" s="23" t="s">
        <v>132</v>
      </c>
      <c r="D18" s="23" t="s">
        <v>85</v>
      </c>
      <c r="E18" s="24" t="s">
        <v>131</v>
      </c>
      <c r="F18" s="25">
        <v>20</v>
      </c>
      <c r="G18" s="25">
        <v>0</v>
      </c>
      <c r="H18" s="25">
        <v>0</v>
      </c>
      <c r="I18" s="25">
        <v>0</v>
      </c>
      <c r="J18" s="25">
        <v>5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8</v>
      </c>
      <c r="U18" s="23">
        <v>1E-3</v>
      </c>
      <c r="V18" s="23"/>
      <c r="W18" s="23" t="s">
        <v>171</v>
      </c>
      <c r="X18" s="26">
        <f t="shared" si="2"/>
        <v>33.000999999999998</v>
      </c>
      <c r="Y18" s="27">
        <v>126</v>
      </c>
      <c r="Z18" s="27">
        <v>275</v>
      </c>
      <c r="AA18" s="27">
        <f t="shared" si="0"/>
        <v>504</v>
      </c>
      <c r="AB18" s="27">
        <f t="shared" si="1"/>
        <v>779</v>
      </c>
    </row>
    <row r="19" spans="1:28" ht="15.75" customHeight="1" x14ac:dyDescent="0.3">
      <c r="A19" s="21" t="s">
        <v>66</v>
      </c>
      <c r="B19" s="22" t="s">
        <v>82</v>
      </c>
      <c r="C19" s="23" t="s">
        <v>150</v>
      </c>
      <c r="D19" s="23" t="s">
        <v>149</v>
      </c>
      <c r="E19" s="24" t="s">
        <v>91</v>
      </c>
      <c r="F19" s="25">
        <v>20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4.75</v>
      </c>
      <c r="T19" s="25">
        <v>8</v>
      </c>
      <c r="U19" s="23"/>
      <c r="V19" s="23"/>
      <c r="W19" s="23" t="s">
        <v>171</v>
      </c>
      <c r="X19" s="23">
        <f>F19+G19+H19+I19+J19+K19+L19+M19+N19+O19+P19+Q19+R19+S19+T19</f>
        <v>32.75</v>
      </c>
      <c r="Y19" s="27">
        <v>126</v>
      </c>
      <c r="Z19" s="27">
        <v>275</v>
      </c>
      <c r="AA19" s="27">
        <f t="shared" si="0"/>
        <v>504</v>
      </c>
      <c r="AB19" s="27">
        <f t="shared" si="1"/>
        <v>779</v>
      </c>
    </row>
    <row r="20" spans="1:28" ht="15.75" customHeight="1" x14ac:dyDescent="0.3">
      <c r="A20" s="21" t="s">
        <v>36</v>
      </c>
      <c r="B20" s="22" t="s">
        <v>82</v>
      </c>
      <c r="C20" s="23" t="s">
        <v>100</v>
      </c>
      <c r="D20" s="23" t="s">
        <v>101</v>
      </c>
      <c r="E20" s="22" t="s">
        <v>91</v>
      </c>
      <c r="F20" s="25">
        <v>20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4.5999999999999996</v>
      </c>
      <c r="T20" s="25">
        <v>8</v>
      </c>
      <c r="U20" s="23"/>
      <c r="V20" s="23"/>
      <c r="W20" s="23" t="s">
        <v>171</v>
      </c>
      <c r="X20" s="23">
        <f>F20+G20+H20+I20+J20+K20+L20+M20+N20+O20+P20+Q20+R20+S20+T20</f>
        <v>32.6</v>
      </c>
      <c r="Y20" s="27">
        <v>126</v>
      </c>
      <c r="Z20" s="27">
        <v>275</v>
      </c>
      <c r="AA20" s="27">
        <f t="shared" si="0"/>
        <v>504</v>
      </c>
      <c r="AB20" s="27">
        <f t="shared" si="1"/>
        <v>779</v>
      </c>
    </row>
    <row r="21" spans="1:28" ht="15.75" customHeight="1" x14ac:dyDescent="0.3">
      <c r="A21" s="21" t="s">
        <v>38</v>
      </c>
      <c r="B21" s="22" t="s">
        <v>82</v>
      </c>
      <c r="C21" s="23" t="s">
        <v>84</v>
      </c>
      <c r="D21" s="23" t="s">
        <v>85</v>
      </c>
      <c r="E21" s="22" t="s">
        <v>96</v>
      </c>
      <c r="F21" s="25">
        <v>20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4.55</v>
      </c>
      <c r="T21" s="25">
        <v>8</v>
      </c>
      <c r="U21" s="23"/>
      <c r="V21" s="23"/>
      <c r="W21" s="23" t="s">
        <v>171</v>
      </c>
      <c r="X21" s="23">
        <f>F21+G21+H21+I21+J21+K21+L21+M21+N21+O21+P21+Q21+R21+S21+T21</f>
        <v>32.549999999999997</v>
      </c>
      <c r="Y21" s="27">
        <v>126</v>
      </c>
      <c r="Z21" s="27">
        <v>275</v>
      </c>
      <c r="AA21" s="27">
        <f t="shared" si="0"/>
        <v>504</v>
      </c>
      <c r="AB21" s="27">
        <f t="shared" si="1"/>
        <v>779</v>
      </c>
    </row>
    <row r="22" spans="1:28" ht="15.75" customHeight="1" x14ac:dyDescent="0.3">
      <c r="A22" s="21" t="s">
        <v>63</v>
      </c>
      <c r="B22" s="22" t="s">
        <v>82</v>
      </c>
      <c r="C22" s="23" t="s">
        <v>143</v>
      </c>
      <c r="D22" s="23" t="s">
        <v>116</v>
      </c>
      <c r="E22" s="24" t="s">
        <v>144</v>
      </c>
      <c r="F22" s="25">
        <v>20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4</v>
      </c>
      <c r="T22" s="25">
        <v>8</v>
      </c>
      <c r="U22" s="23">
        <v>2E-3</v>
      </c>
      <c r="V22" s="23"/>
      <c r="W22" s="23" t="s">
        <v>171</v>
      </c>
      <c r="X22" s="26">
        <f t="shared" ref="X22:X29" si="3">F22+G22+H22+I22+J22+K22+L22+M22+N22+O22+P22+Q22+R22+S22+T22+U22</f>
        <v>32.002000000000002</v>
      </c>
      <c r="Y22" s="27">
        <v>126</v>
      </c>
      <c r="Z22" s="27">
        <v>275</v>
      </c>
      <c r="AA22" s="27">
        <f t="shared" si="0"/>
        <v>504</v>
      </c>
      <c r="AB22" s="27">
        <f t="shared" si="1"/>
        <v>779</v>
      </c>
    </row>
    <row r="23" spans="1:28" ht="15.75" customHeight="1" x14ac:dyDescent="0.3">
      <c r="A23" s="21" t="s">
        <v>72</v>
      </c>
      <c r="B23" s="22" t="s">
        <v>82</v>
      </c>
      <c r="C23" s="23" t="s">
        <v>103</v>
      </c>
      <c r="D23" s="23" t="s">
        <v>104</v>
      </c>
      <c r="E23" s="24" t="s">
        <v>155</v>
      </c>
      <c r="F23" s="25">
        <v>20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4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8</v>
      </c>
      <c r="U23" s="23">
        <v>1E-3</v>
      </c>
      <c r="V23" s="23"/>
      <c r="W23" s="23" t="s">
        <v>171</v>
      </c>
      <c r="X23" s="26">
        <f t="shared" si="3"/>
        <v>32.000999999999998</v>
      </c>
      <c r="Y23" s="27">
        <v>126</v>
      </c>
      <c r="Z23" s="27">
        <v>275</v>
      </c>
      <c r="AA23" s="27">
        <f t="shared" si="0"/>
        <v>504</v>
      </c>
      <c r="AB23" s="27">
        <f t="shared" si="1"/>
        <v>779</v>
      </c>
    </row>
    <row r="24" spans="1:28" ht="15.75" customHeight="1" x14ac:dyDescent="0.3">
      <c r="A24" s="21" t="s">
        <v>43</v>
      </c>
      <c r="B24" s="22" t="s">
        <v>82</v>
      </c>
      <c r="C24" s="23" t="s">
        <v>109</v>
      </c>
      <c r="D24" s="23" t="s">
        <v>110</v>
      </c>
      <c r="E24" s="24" t="s">
        <v>111</v>
      </c>
      <c r="F24" s="25">
        <v>20</v>
      </c>
      <c r="G24" s="25">
        <v>0</v>
      </c>
      <c r="H24" s="25">
        <v>0</v>
      </c>
      <c r="I24" s="25">
        <v>0</v>
      </c>
      <c r="J24" s="25">
        <v>5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6</v>
      </c>
      <c r="U24" s="23">
        <v>4.0000000000000001E-3</v>
      </c>
      <c r="V24" s="23"/>
      <c r="W24" s="23" t="s">
        <v>171</v>
      </c>
      <c r="X24" s="26">
        <f t="shared" si="3"/>
        <v>31.004000000000001</v>
      </c>
      <c r="Y24" s="27">
        <v>144</v>
      </c>
      <c r="Z24" s="27">
        <v>275</v>
      </c>
      <c r="AA24" s="27">
        <f t="shared" si="0"/>
        <v>576</v>
      </c>
      <c r="AB24" s="27">
        <f t="shared" si="1"/>
        <v>851</v>
      </c>
    </row>
    <row r="25" spans="1:28" ht="15.75" customHeight="1" x14ac:dyDescent="0.3">
      <c r="A25" s="21" t="s">
        <v>49</v>
      </c>
      <c r="B25" s="22" t="s">
        <v>82</v>
      </c>
      <c r="C25" s="23" t="s">
        <v>122</v>
      </c>
      <c r="D25" s="23" t="s">
        <v>123</v>
      </c>
      <c r="E25" s="24" t="s">
        <v>124</v>
      </c>
      <c r="F25" s="25">
        <v>20</v>
      </c>
      <c r="G25" s="25">
        <v>0</v>
      </c>
      <c r="H25" s="25">
        <v>0</v>
      </c>
      <c r="I25" s="25">
        <v>0</v>
      </c>
      <c r="J25" s="25">
        <v>5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6</v>
      </c>
      <c r="U25" s="23">
        <v>3.0000000000000001E-3</v>
      </c>
      <c r="V25" s="23"/>
      <c r="W25" s="23" t="s">
        <v>171</v>
      </c>
      <c r="X25" s="26">
        <f t="shared" si="3"/>
        <v>31.003</v>
      </c>
      <c r="Y25" s="27">
        <v>144</v>
      </c>
      <c r="Z25" s="27">
        <v>360</v>
      </c>
      <c r="AA25" s="27">
        <f t="shared" si="0"/>
        <v>576</v>
      </c>
      <c r="AB25" s="27">
        <f t="shared" si="1"/>
        <v>936</v>
      </c>
    </row>
    <row r="26" spans="1:28" ht="15.75" customHeight="1" x14ac:dyDescent="0.3">
      <c r="A26" s="21" t="s">
        <v>74</v>
      </c>
      <c r="B26" s="22" t="s">
        <v>82</v>
      </c>
      <c r="C26" s="23" t="s">
        <v>158</v>
      </c>
      <c r="D26" s="23" t="s">
        <v>85</v>
      </c>
      <c r="E26" s="24" t="s">
        <v>159</v>
      </c>
      <c r="F26" s="25">
        <v>20</v>
      </c>
      <c r="G26" s="25">
        <v>0</v>
      </c>
      <c r="H26" s="25">
        <v>0</v>
      </c>
      <c r="I26" s="25">
        <v>0</v>
      </c>
      <c r="J26" s="25">
        <v>5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6</v>
      </c>
      <c r="U26" s="23">
        <v>2E-3</v>
      </c>
      <c r="V26" s="23"/>
      <c r="W26" s="23" t="s">
        <v>171</v>
      </c>
      <c r="X26" s="26">
        <f t="shared" si="3"/>
        <v>31.001999999999999</v>
      </c>
      <c r="Y26" s="27">
        <v>126</v>
      </c>
      <c r="Z26" s="27">
        <v>275</v>
      </c>
      <c r="AA26" s="27">
        <f t="shared" si="0"/>
        <v>504</v>
      </c>
      <c r="AB26" s="27">
        <f t="shared" si="1"/>
        <v>779</v>
      </c>
    </row>
    <row r="27" spans="1:28" ht="15.75" customHeight="1" x14ac:dyDescent="0.3">
      <c r="A27" s="21" t="s">
        <v>54</v>
      </c>
      <c r="B27" s="22" t="s">
        <v>82</v>
      </c>
      <c r="C27" s="23" t="s">
        <v>130</v>
      </c>
      <c r="D27" s="23" t="s">
        <v>107</v>
      </c>
      <c r="E27" s="24" t="s">
        <v>129</v>
      </c>
      <c r="F27" s="25">
        <v>20</v>
      </c>
      <c r="G27" s="25">
        <v>0</v>
      </c>
      <c r="H27" s="25">
        <v>0</v>
      </c>
      <c r="I27" s="25">
        <v>0</v>
      </c>
      <c r="J27" s="25">
        <v>5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6</v>
      </c>
      <c r="U27" s="23">
        <v>1E-3</v>
      </c>
      <c r="V27" s="23"/>
      <c r="W27" s="23" t="s">
        <v>171</v>
      </c>
      <c r="X27" s="26">
        <f t="shared" si="3"/>
        <v>31.001000000000001</v>
      </c>
      <c r="Y27" s="27">
        <v>144</v>
      </c>
      <c r="Z27" s="27">
        <v>530</v>
      </c>
      <c r="AA27" s="27">
        <f t="shared" si="0"/>
        <v>576</v>
      </c>
      <c r="AB27" s="27">
        <f t="shared" si="1"/>
        <v>1106</v>
      </c>
    </row>
    <row r="28" spans="1:28" ht="15.75" customHeight="1" x14ac:dyDescent="0.3">
      <c r="A28" s="21" t="s">
        <v>47</v>
      </c>
      <c r="B28" s="22" t="s">
        <v>82</v>
      </c>
      <c r="C28" s="23" t="s">
        <v>118</v>
      </c>
      <c r="D28" s="23" t="s">
        <v>119</v>
      </c>
      <c r="E28" s="24" t="s">
        <v>117</v>
      </c>
      <c r="F28" s="25">
        <v>20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2</v>
      </c>
      <c r="S28" s="25">
        <v>4</v>
      </c>
      <c r="T28" s="25">
        <v>4</v>
      </c>
      <c r="U28" s="23">
        <v>2E-3</v>
      </c>
      <c r="V28" s="23"/>
      <c r="W28" s="23" t="s">
        <v>171</v>
      </c>
      <c r="X28" s="26">
        <f t="shared" si="3"/>
        <v>30.001999999999999</v>
      </c>
      <c r="Y28" s="27">
        <v>144</v>
      </c>
      <c r="Z28" s="27">
        <v>530</v>
      </c>
      <c r="AA28" s="27">
        <f t="shared" si="0"/>
        <v>576</v>
      </c>
      <c r="AB28" s="27">
        <f t="shared" si="1"/>
        <v>1106</v>
      </c>
    </row>
    <row r="29" spans="1:28" ht="15.75" customHeight="1" x14ac:dyDescent="0.3">
      <c r="A29" s="21" t="s">
        <v>41</v>
      </c>
      <c r="B29" s="22" t="s">
        <v>82</v>
      </c>
      <c r="C29" s="24" t="s">
        <v>90</v>
      </c>
      <c r="D29" s="24" t="s">
        <v>87</v>
      </c>
      <c r="E29" s="24" t="s">
        <v>91</v>
      </c>
      <c r="F29" s="25">
        <v>20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10</v>
      </c>
      <c r="U29" s="23">
        <v>1E-3</v>
      </c>
      <c r="V29" s="23"/>
      <c r="W29" s="23" t="s">
        <v>171</v>
      </c>
      <c r="X29" s="26">
        <f t="shared" si="3"/>
        <v>30.001000000000001</v>
      </c>
      <c r="Y29" s="27">
        <v>126</v>
      </c>
      <c r="Z29" s="27">
        <v>275</v>
      </c>
      <c r="AA29" s="27">
        <f t="shared" si="0"/>
        <v>504</v>
      </c>
      <c r="AB29" s="27">
        <f t="shared" si="1"/>
        <v>779</v>
      </c>
    </row>
    <row r="30" spans="1:28" ht="15.75" customHeight="1" x14ac:dyDescent="0.3">
      <c r="A30" s="21" t="s">
        <v>40</v>
      </c>
      <c r="B30" s="22" t="s">
        <v>82</v>
      </c>
      <c r="C30" s="23" t="s">
        <v>103</v>
      </c>
      <c r="D30" s="23" t="s">
        <v>104</v>
      </c>
      <c r="E30" s="22" t="s">
        <v>105</v>
      </c>
      <c r="F30" s="25">
        <v>20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3.9</v>
      </c>
      <c r="T30" s="25">
        <v>6</v>
      </c>
      <c r="U30" s="23"/>
      <c r="V30" s="23"/>
      <c r="W30" s="23" t="s">
        <v>171</v>
      </c>
      <c r="X30" s="23">
        <f>F30+G30+H30+I30+J30+K30+L30+M30+N30+O30+P30+Q30+R30+S30+T30</f>
        <v>29.9</v>
      </c>
      <c r="Y30" s="27">
        <v>126</v>
      </c>
      <c r="Z30" s="27">
        <v>275</v>
      </c>
      <c r="AA30" s="27">
        <f t="shared" si="0"/>
        <v>504</v>
      </c>
      <c r="AB30" s="27">
        <f t="shared" si="1"/>
        <v>779</v>
      </c>
    </row>
    <row r="31" spans="1:28" ht="15.75" customHeight="1" x14ac:dyDescent="0.3">
      <c r="A31" s="21" t="s">
        <v>71</v>
      </c>
      <c r="B31" s="22" t="s">
        <v>82</v>
      </c>
      <c r="C31" s="23" t="s">
        <v>106</v>
      </c>
      <c r="D31" s="23" t="s">
        <v>107</v>
      </c>
      <c r="E31" s="24" t="s">
        <v>83</v>
      </c>
      <c r="F31" s="25">
        <v>20</v>
      </c>
      <c r="G31" s="25">
        <v>0</v>
      </c>
      <c r="H31" s="25">
        <v>0</v>
      </c>
      <c r="I31" s="25">
        <v>0</v>
      </c>
      <c r="J31" s="25">
        <v>5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4</v>
      </c>
      <c r="U31" s="23"/>
      <c r="V31" s="23"/>
      <c r="W31" s="23" t="s">
        <v>171</v>
      </c>
      <c r="X31" s="23">
        <f>F31+G31+H31+I31+J31+K31+L31+M31+N31+O31+P31+Q31+R31+S31+T31</f>
        <v>29</v>
      </c>
      <c r="Y31" s="27">
        <v>144</v>
      </c>
      <c r="Z31" s="27">
        <v>360</v>
      </c>
      <c r="AA31" s="27">
        <f t="shared" si="0"/>
        <v>576</v>
      </c>
      <c r="AB31" s="27">
        <f t="shared" si="1"/>
        <v>936</v>
      </c>
    </row>
    <row r="32" spans="1:28" ht="15.75" customHeight="1" x14ac:dyDescent="0.3">
      <c r="A32" s="21" t="s">
        <v>61</v>
      </c>
      <c r="B32" s="22" t="s">
        <v>82</v>
      </c>
      <c r="C32" s="23" t="s">
        <v>139</v>
      </c>
      <c r="D32" s="23" t="s">
        <v>119</v>
      </c>
      <c r="E32" s="24" t="s">
        <v>140</v>
      </c>
      <c r="F32" s="25">
        <v>20</v>
      </c>
      <c r="G32" s="25">
        <v>0</v>
      </c>
      <c r="H32" s="25">
        <v>-10</v>
      </c>
      <c r="I32" s="25">
        <v>0</v>
      </c>
      <c r="J32" s="25">
        <v>0</v>
      </c>
      <c r="K32" s="25">
        <v>0</v>
      </c>
      <c r="L32" s="25">
        <v>0</v>
      </c>
      <c r="M32" s="25">
        <v>4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4.05</v>
      </c>
      <c r="T32" s="25">
        <v>10</v>
      </c>
      <c r="U32" s="23"/>
      <c r="V32" s="23"/>
      <c r="W32" s="23" t="s">
        <v>171</v>
      </c>
      <c r="X32" s="23">
        <f>F32+G32+H32+I32+J32+K32+L32+M32+N32+O32+P32+Q32+R32+S32+T32</f>
        <v>28.05</v>
      </c>
      <c r="Y32" s="27">
        <v>144</v>
      </c>
      <c r="Z32" s="27">
        <v>530</v>
      </c>
      <c r="AA32" s="27">
        <f t="shared" si="0"/>
        <v>576</v>
      </c>
      <c r="AB32" s="27">
        <f t="shared" si="1"/>
        <v>1106</v>
      </c>
    </row>
    <row r="33" spans="1:28" ht="15.75" customHeight="1" x14ac:dyDescent="0.3">
      <c r="A33" s="21" t="s">
        <v>80</v>
      </c>
      <c r="B33" s="22" t="s">
        <v>82</v>
      </c>
      <c r="C33" s="23" t="s">
        <v>167</v>
      </c>
      <c r="D33" s="23" t="s">
        <v>168</v>
      </c>
      <c r="E33" s="24" t="s">
        <v>89</v>
      </c>
      <c r="F33" s="25">
        <v>20</v>
      </c>
      <c r="G33" s="25">
        <v>0</v>
      </c>
      <c r="H33" s="25">
        <v>0</v>
      </c>
      <c r="I33" s="25">
        <v>-5</v>
      </c>
      <c r="J33" s="25">
        <v>0</v>
      </c>
      <c r="K33" s="25">
        <v>5</v>
      </c>
      <c r="L33" s="25">
        <v>0</v>
      </c>
      <c r="M33" s="25">
        <v>4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4</v>
      </c>
      <c r="U33" s="23">
        <v>3.0000000000000001E-3</v>
      </c>
      <c r="V33" s="23"/>
      <c r="W33" s="23" t="s">
        <v>171</v>
      </c>
      <c r="X33" s="26">
        <f>F33+G33+H33+I33+J33+K33+L33+M33+N33+O33+P33+Q33+R33+S33+T33+U33</f>
        <v>28.003</v>
      </c>
      <c r="Y33" s="27">
        <v>162</v>
      </c>
      <c r="Z33" s="27">
        <v>360</v>
      </c>
      <c r="AA33" s="27">
        <f t="shared" si="0"/>
        <v>648</v>
      </c>
      <c r="AB33" s="27">
        <f t="shared" si="1"/>
        <v>1008</v>
      </c>
    </row>
    <row r="34" spans="1:28" ht="15.75" customHeight="1" x14ac:dyDescent="0.3">
      <c r="A34" s="21" t="s">
        <v>78</v>
      </c>
      <c r="B34" s="22" t="s">
        <v>82</v>
      </c>
      <c r="C34" s="23" t="s">
        <v>86</v>
      </c>
      <c r="D34" s="23" t="s">
        <v>88</v>
      </c>
      <c r="E34" s="23" t="s">
        <v>96</v>
      </c>
      <c r="F34" s="25">
        <v>20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8</v>
      </c>
      <c r="U34" s="23">
        <v>2E-3</v>
      </c>
      <c r="V34" s="23"/>
      <c r="W34" s="23" t="s">
        <v>171</v>
      </c>
      <c r="X34" s="26">
        <f>F34+G34+H34+I34+J34+K34+L34+M34+N34+O34+P34+Q34+R34+S34+T34+U34</f>
        <v>28.001999999999999</v>
      </c>
      <c r="Y34" s="27">
        <v>126</v>
      </c>
      <c r="Z34" s="27">
        <v>275</v>
      </c>
      <c r="AA34" s="27">
        <f t="shared" si="0"/>
        <v>504</v>
      </c>
      <c r="AB34" s="27">
        <f t="shared" si="1"/>
        <v>779</v>
      </c>
    </row>
    <row r="35" spans="1:28" ht="15.75" customHeight="1" x14ac:dyDescent="0.3">
      <c r="A35" s="21" t="s">
        <v>29</v>
      </c>
      <c r="B35" s="22" t="s">
        <v>82</v>
      </c>
      <c r="C35" s="23" t="s">
        <v>84</v>
      </c>
      <c r="D35" s="23" t="s">
        <v>85</v>
      </c>
      <c r="E35" s="23" t="s">
        <v>83</v>
      </c>
      <c r="F35" s="25">
        <v>20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4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4</v>
      </c>
      <c r="U35" s="23">
        <v>1E-3</v>
      </c>
      <c r="V35" s="23"/>
      <c r="W35" s="23" t="s">
        <v>171</v>
      </c>
      <c r="X35" s="26">
        <f>F35+G35+H35+I35+J35+K35+L35+M35+N35+O35+P35+Q35+R35+S35+T35+U35</f>
        <v>28.001000000000001</v>
      </c>
      <c r="Y35" s="27">
        <v>126</v>
      </c>
      <c r="Z35" s="27">
        <v>275</v>
      </c>
      <c r="AA35" s="27">
        <f t="shared" ref="AA35:AA56" si="4">Y35*4</f>
        <v>504</v>
      </c>
      <c r="AB35" s="27">
        <f t="shared" ref="AB35:AB66" si="5">AA35+Z35</f>
        <v>779</v>
      </c>
    </row>
    <row r="36" spans="1:28" ht="15.75" customHeight="1" x14ac:dyDescent="0.3">
      <c r="A36" s="21" t="s">
        <v>60</v>
      </c>
      <c r="B36" s="22" t="s">
        <v>82</v>
      </c>
      <c r="C36" s="23" t="s">
        <v>84</v>
      </c>
      <c r="D36" s="23" t="s">
        <v>85</v>
      </c>
      <c r="E36" s="24" t="s">
        <v>138</v>
      </c>
      <c r="F36" s="25">
        <v>20</v>
      </c>
      <c r="G36" s="25">
        <v>0</v>
      </c>
      <c r="H36" s="25">
        <v>0</v>
      </c>
      <c r="I36" s="25">
        <v>0</v>
      </c>
      <c r="J36" s="25">
        <v>5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2</v>
      </c>
      <c r="U36" s="23">
        <v>2E-3</v>
      </c>
      <c r="V36" s="23"/>
      <c r="W36" s="23" t="s">
        <v>171</v>
      </c>
      <c r="X36" s="26">
        <f>F36+G36+H36+I36+J36+K36+L36+M36+N36+O36+P36+Q36+R36+S36+T36+U36</f>
        <v>27.001999999999999</v>
      </c>
      <c r="Y36" s="27">
        <v>126</v>
      </c>
      <c r="Z36" s="27">
        <v>275</v>
      </c>
      <c r="AA36" s="27">
        <f t="shared" si="4"/>
        <v>504</v>
      </c>
      <c r="AB36" s="27">
        <f t="shared" si="5"/>
        <v>779</v>
      </c>
    </row>
    <row r="37" spans="1:28" ht="15.75" customHeight="1" x14ac:dyDescent="0.3">
      <c r="A37" s="21" t="s">
        <v>52</v>
      </c>
      <c r="B37" s="22" t="s">
        <v>82</v>
      </c>
      <c r="C37" s="23" t="s">
        <v>125</v>
      </c>
      <c r="D37" s="23" t="s">
        <v>110</v>
      </c>
      <c r="E37" s="24" t="s">
        <v>126</v>
      </c>
      <c r="F37" s="25">
        <v>20</v>
      </c>
      <c r="G37" s="25">
        <v>0</v>
      </c>
      <c r="H37" s="25">
        <v>-10</v>
      </c>
      <c r="I37" s="25">
        <v>0</v>
      </c>
      <c r="J37" s="25">
        <v>0</v>
      </c>
      <c r="K37" s="25">
        <v>5</v>
      </c>
      <c r="L37" s="25">
        <v>0</v>
      </c>
      <c r="M37" s="25">
        <v>4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8</v>
      </c>
      <c r="U37" s="23">
        <v>1E-3</v>
      </c>
      <c r="V37" s="23"/>
      <c r="W37" s="23" t="s">
        <v>171</v>
      </c>
      <c r="X37" s="26">
        <f>F37+G37+H37+I37+J37+K37+L37+M37+N37+O37+P37+Q37+R37+S37+T37+U37</f>
        <v>27.001000000000001</v>
      </c>
      <c r="Y37" s="27">
        <v>144</v>
      </c>
      <c r="Z37" s="27">
        <v>275</v>
      </c>
      <c r="AA37" s="27">
        <f t="shared" si="4"/>
        <v>576</v>
      </c>
      <c r="AB37" s="27">
        <f t="shared" si="5"/>
        <v>851</v>
      </c>
    </row>
    <row r="38" spans="1:28" ht="15.75" customHeight="1" x14ac:dyDescent="0.3">
      <c r="A38" s="21" t="s">
        <v>39</v>
      </c>
      <c r="B38" s="22" t="s">
        <v>82</v>
      </c>
      <c r="C38" s="23" t="s">
        <v>100</v>
      </c>
      <c r="D38" s="23" t="s">
        <v>101</v>
      </c>
      <c r="E38" s="23" t="s">
        <v>102</v>
      </c>
      <c r="F38" s="25">
        <v>20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2</v>
      </c>
      <c r="S38" s="25">
        <v>2.4500000000000002</v>
      </c>
      <c r="T38" s="25">
        <v>2</v>
      </c>
      <c r="U38" s="23"/>
      <c r="V38" s="23"/>
      <c r="W38" s="23" t="s">
        <v>171</v>
      </c>
      <c r="X38" s="23">
        <f t="shared" ref="X38:X47" si="6">F38+G38+H38+I38+J38+K38+L38+M38+N38+O38+P38+Q38+R38+S38+T38</f>
        <v>26.45</v>
      </c>
      <c r="Y38" s="27">
        <v>126</v>
      </c>
      <c r="Z38" s="27">
        <v>275</v>
      </c>
      <c r="AA38" s="27">
        <f t="shared" si="4"/>
        <v>504</v>
      </c>
      <c r="AB38" s="27">
        <f t="shared" si="5"/>
        <v>779</v>
      </c>
    </row>
    <row r="39" spans="1:28" ht="15.75" customHeight="1" x14ac:dyDescent="0.3">
      <c r="A39" s="21" t="s">
        <v>62</v>
      </c>
      <c r="B39" s="22" t="s">
        <v>82</v>
      </c>
      <c r="C39" s="23" t="s">
        <v>141</v>
      </c>
      <c r="D39" s="23" t="s">
        <v>85</v>
      </c>
      <c r="E39" s="24" t="s">
        <v>142</v>
      </c>
      <c r="F39" s="25">
        <v>20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6</v>
      </c>
      <c r="U39" s="23"/>
      <c r="V39" s="23"/>
      <c r="W39" s="23" t="s">
        <v>171</v>
      </c>
      <c r="X39" s="23">
        <f t="shared" si="6"/>
        <v>26</v>
      </c>
      <c r="Y39" s="27">
        <v>126</v>
      </c>
      <c r="Z39" s="27">
        <v>275</v>
      </c>
      <c r="AA39" s="27">
        <f t="shared" si="4"/>
        <v>504</v>
      </c>
      <c r="AB39" s="27">
        <f t="shared" si="5"/>
        <v>779</v>
      </c>
    </row>
    <row r="40" spans="1:28" ht="15.75" customHeight="1" x14ac:dyDescent="0.3">
      <c r="A40" s="21" t="s">
        <v>58</v>
      </c>
      <c r="B40" s="22" t="s">
        <v>82</v>
      </c>
      <c r="C40" s="23" t="s">
        <v>125</v>
      </c>
      <c r="D40" s="23" t="s">
        <v>110</v>
      </c>
      <c r="E40" s="24" t="s">
        <v>135</v>
      </c>
      <c r="F40" s="25">
        <v>20</v>
      </c>
      <c r="G40" s="25">
        <v>0</v>
      </c>
      <c r="H40" s="25">
        <v>-10</v>
      </c>
      <c r="I40" s="25">
        <v>0</v>
      </c>
      <c r="J40" s="25">
        <v>0</v>
      </c>
      <c r="K40" s="25">
        <v>5</v>
      </c>
      <c r="L40" s="25">
        <v>0</v>
      </c>
      <c r="M40" s="25">
        <v>4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6</v>
      </c>
      <c r="U40" s="23"/>
      <c r="V40" s="23"/>
      <c r="W40" s="23" t="s">
        <v>171</v>
      </c>
      <c r="X40" s="23">
        <f t="shared" si="6"/>
        <v>25</v>
      </c>
      <c r="Y40" s="27">
        <v>144</v>
      </c>
      <c r="Z40" s="27">
        <v>275</v>
      </c>
      <c r="AA40" s="27">
        <f t="shared" si="4"/>
        <v>576</v>
      </c>
      <c r="AB40" s="27">
        <f t="shared" si="5"/>
        <v>851</v>
      </c>
    </row>
    <row r="41" spans="1:28" ht="15.75" customHeight="1" x14ac:dyDescent="0.3">
      <c r="A41" s="21" t="s">
        <v>31</v>
      </c>
      <c r="B41" s="22" t="s">
        <v>82</v>
      </c>
      <c r="C41" s="24" t="s">
        <v>90</v>
      </c>
      <c r="D41" s="24" t="s">
        <v>87</v>
      </c>
      <c r="E41" s="22" t="s">
        <v>91</v>
      </c>
      <c r="F41" s="25">
        <v>20</v>
      </c>
      <c r="G41" s="25">
        <v>0</v>
      </c>
      <c r="H41" s="25">
        <v>-10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4.75</v>
      </c>
      <c r="T41" s="25">
        <v>10</v>
      </c>
      <c r="U41" s="23"/>
      <c r="V41" s="23"/>
      <c r="W41" s="23" t="s">
        <v>171</v>
      </c>
      <c r="X41" s="23">
        <f t="shared" si="6"/>
        <v>24.75</v>
      </c>
      <c r="Y41" s="27">
        <v>126</v>
      </c>
      <c r="Z41" s="27">
        <v>275</v>
      </c>
      <c r="AA41" s="27">
        <f t="shared" si="4"/>
        <v>504</v>
      </c>
      <c r="AB41" s="27">
        <f t="shared" si="5"/>
        <v>779</v>
      </c>
    </row>
    <row r="42" spans="1:28" ht="15.75" customHeight="1" x14ac:dyDescent="0.3">
      <c r="A42" s="21" t="s">
        <v>70</v>
      </c>
      <c r="B42" s="22" t="s">
        <v>82</v>
      </c>
      <c r="C42" s="23" t="s">
        <v>153</v>
      </c>
      <c r="D42" s="23" t="s">
        <v>154</v>
      </c>
      <c r="E42" s="24" t="s">
        <v>152</v>
      </c>
      <c r="F42" s="25">
        <v>20</v>
      </c>
      <c r="G42" s="25">
        <v>-15</v>
      </c>
      <c r="H42" s="25">
        <v>0</v>
      </c>
      <c r="I42" s="25">
        <v>0</v>
      </c>
      <c r="J42" s="25">
        <v>0</v>
      </c>
      <c r="K42" s="25">
        <v>5</v>
      </c>
      <c r="L42" s="25">
        <v>0</v>
      </c>
      <c r="M42" s="25">
        <v>4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4.45</v>
      </c>
      <c r="T42" s="25">
        <v>6</v>
      </c>
      <c r="U42" s="23"/>
      <c r="V42" s="23"/>
      <c r="W42" s="23" t="s">
        <v>171</v>
      </c>
      <c r="X42" s="23">
        <f t="shared" si="6"/>
        <v>24.45</v>
      </c>
      <c r="Y42" s="27">
        <v>126</v>
      </c>
      <c r="Z42" s="27">
        <v>275</v>
      </c>
      <c r="AA42" s="27">
        <f t="shared" si="4"/>
        <v>504</v>
      </c>
      <c r="AB42" s="27">
        <f t="shared" si="5"/>
        <v>779</v>
      </c>
    </row>
    <row r="43" spans="1:28" ht="15.75" customHeight="1" x14ac:dyDescent="0.3">
      <c r="A43" s="21" t="s">
        <v>34</v>
      </c>
      <c r="B43" s="22" t="s">
        <v>82</v>
      </c>
      <c r="C43" s="23" t="s">
        <v>99</v>
      </c>
      <c r="D43" s="22" t="s">
        <v>98</v>
      </c>
      <c r="E43" s="22" t="s">
        <v>97</v>
      </c>
      <c r="F43" s="25">
        <v>20</v>
      </c>
      <c r="G43" s="25">
        <v>-15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4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4.25</v>
      </c>
      <c r="T43" s="25">
        <v>10</v>
      </c>
      <c r="U43" s="23"/>
      <c r="V43" s="23"/>
      <c r="W43" s="23" t="s">
        <v>171</v>
      </c>
      <c r="X43" s="23">
        <f t="shared" si="6"/>
        <v>23.25</v>
      </c>
      <c r="Y43" s="27">
        <v>144</v>
      </c>
      <c r="Z43" s="27">
        <v>275</v>
      </c>
      <c r="AA43" s="27">
        <f t="shared" si="4"/>
        <v>576</v>
      </c>
      <c r="AB43" s="27">
        <f t="shared" si="5"/>
        <v>851</v>
      </c>
    </row>
    <row r="44" spans="1:28" ht="15.75" customHeight="1" x14ac:dyDescent="0.3">
      <c r="A44" s="21" t="s">
        <v>33</v>
      </c>
      <c r="B44" s="22" t="s">
        <v>82</v>
      </c>
      <c r="C44" s="22" t="s">
        <v>95</v>
      </c>
      <c r="D44" s="22" t="s">
        <v>94</v>
      </c>
      <c r="E44" s="22" t="s">
        <v>96</v>
      </c>
      <c r="F44" s="25">
        <v>20</v>
      </c>
      <c r="G44" s="25">
        <v>-15</v>
      </c>
      <c r="H44" s="25">
        <v>0</v>
      </c>
      <c r="I44" s="25">
        <v>0</v>
      </c>
      <c r="J44" s="25">
        <v>0</v>
      </c>
      <c r="K44" s="25">
        <v>5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4.75</v>
      </c>
      <c r="T44" s="25">
        <v>8</v>
      </c>
      <c r="U44" s="23"/>
      <c r="V44" s="23"/>
      <c r="W44" s="23" t="s">
        <v>171</v>
      </c>
      <c r="X44" s="23">
        <f t="shared" si="6"/>
        <v>22.75</v>
      </c>
      <c r="Y44" s="27">
        <v>126</v>
      </c>
      <c r="Z44" s="27">
        <v>275</v>
      </c>
      <c r="AA44" s="27">
        <f t="shared" si="4"/>
        <v>504</v>
      </c>
      <c r="AB44" s="27">
        <f t="shared" si="5"/>
        <v>779</v>
      </c>
    </row>
    <row r="45" spans="1:28" ht="15.75" customHeight="1" x14ac:dyDescent="0.3">
      <c r="A45" s="21" t="s">
        <v>57</v>
      </c>
      <c r="B45" s="22" t="s">
        <v>82</v>
      </c>
      <c r="C45" s="23" t="s">
        <v>133</v>
      </c>
      <c r="D45" s="23" t="s">
        <v>85</v>
      </c>
      <c r="E45" s="24" t="s">
        <v>134</v>
      </c>
      <c r="F45" s="25">
        <v>20</v>
      </c>
      <c r="G45" s="25">
        <v>-15</v>
      </c>
      <c r="H45" s="25">
        <v>0</v>
      </c>
      <c r="I45" s="25">
        <v>0</v>
      </c>
      <c r="J45" s="25">
        <v>0</v>
      </c>
      <c r="K45" s="25">
        <v>5</v>
      </c>
      <c r="L45" s="25">
        <v>0</v>
      </c>
      <c r="M45" s="25">
        <v>4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8</v>
      </c>
      <c r="U45" s="23"/>
      <c r="V45" s="23"/>
      <c r="W45" s="23" t="s">
        <v>171</v>
      </c>
      <c r="X45" s="23">
        <f t="shared" si="6"/>
        <v>22</v>
      </c>
      <c r="Y45" s="27">
        <v>126</v>
      </c>
      <c r="Z45" s="27">
        <v>275</v>
      </c>
      <c r="AA45" s="27">
        <f t="shared" si="4"/>
        <v>504</v>
      </c>
      <c r="AB45" s="27">
        <f t="shared" si="5"/>
        <v>779</v>
      </c>
    </row>
    <row r="46" spans="1:28" ht="15.75" customHeight="1" x14ac:dyDescent="0.3">
      <c r="A46" s="21" t="s">
        <v>44</v>
      </c>
      <c r="B46" s="22" t="s">
        <v>82</v>
      </c>
      <c r="C46" s="23" t="s">
        <v>112</v>
      </c>
      <c r="D46" s="23" t="s">
        <v>113</v>
      </c>
      <c r="E46" s="24" t="s">
        <v>91</v>
      </c>
      <c r="F46" s="25">
        <v>20</v>
      </c>
      <c r="G46" s="25">
        <v>-15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4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3.8</v>
      </c>
      <c r="T46" s="25">
        <v>8</v>
      </c>
      <c r="U46" s="23"/>
      <c r="V46" s="23"/>
      <c r="W46" s="23" t="s">
        <v>171</v>
      </c>
      <c r="X46" s="23">
        <f t="shared" si="6"/>
        <v>20.8</v>
      </c>
      <c r="Y46" s="27">
        <v>144</v>
      </c>
      <c r="Z46" s="27">
        <v>275</v>
      </c>
      <c r="AA46" s="27">
        <f t="shared" si="4"/>
        <v>576</v>
      </c>
      <c r="AB46" s="27">
        <f t="shared" si="5"/>
        <v>851</v>
      </c>
    </row>
    <row r="47" spans="1:28" ht="15.75" customHeight="1" x14ac:dyDescent="0.3">
      <c r="A47" s="21" t="s">
        <v>79</v>
      </c>
      <c r="B47" s="22" t="s">
        <v>82</v>
      </c>
      <c r="C47" s="23" t="s">
        <v>132</v>
      </c>
      <c r="D47" s="23" t="s">
        <v>85</v>
      </c>
      <c r="E47" s="24" t="s">
        <v>166</v>
      </c>
      <c r="F47" s="25">
        <v>20</v>
      </c>
      <c r="G47" s="25">
        <v>-15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4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2.25</v>
      </c>
      <c r="T47" s="25">
        <v>4</v>
      </c>
      <c r="U47" s="23"/>
      <c r="V47" s="23"/>
      <c r="W47" s="23" t="s">
        <v>171</v>
      </c>
      <c r="X47" s="23">
        <f t="shared" si="6"/>
        <v>15.25</v>
      </c>
      <c r="Y47" s="27">
        <v>126</v>
      </c>
      <c r="Z47" s="27">
        <v>275</v>
      </c>
      <c r="AA47" s="27">
        <f t="shared" si="4"/>
        <v>504</v>
      </c>
      <c r="AB47" s="27">
        <f t="shared" si="5"/>
        <v>779</v>
      </c>
    </row>
    <row r="48" spans="1:28" ht="15.75" customHeight="1" x14ac:dyDescent="0.3">
      <c r="A48" s="21" t="s">
        <v>53</v>
      </c>
      <c r="B48" s="22" t="s">
        <v>82</v>
      </c>
      <c r="C48" s="23" t="s">
        <v>127</v>
      </c>
      <c r="D48" s="23" t="s">
        <v>119</v>
      </c>
      <c r="E48" s="24" t="s">
        <v>128</v>
      </c>
      <c r="F48" s="25">
        <v>20</v>
      </c>
      <c r="G48" s="25">
        <v>-15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4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6</v>
      </c>
      <c r="U48" s="23">
        <v>2E-3</v>
      </c>
      <c r="V48" s="23"/>
      <c r="W48" s="23" t="s">
        <v>171</v>
      </c>
      <c r="X48" s="26">
        <f>F48+G48+H48+I48+J48+K48+L48+M48+N48+O48+P48+Q48+R48+S48+T48+U48</f>
        <v>15.002000000000001</v>
      </c>
      <c r="Y48" s="27">
        <v>144</v>
      </c>
      <c r="Z48" s="27">
        <v>530</v>
      </c>
      <c r="AA48" s="27">
        <f t="shared" si="4"/>
        <v>576</v>
      </c>
      <c r="AB48" s="27">
        <f t="shared" si="5"/>
        <v>1106</v>
      </c>
    </row>
    <row r="49" spans="1:28" ht="15.75" customHeight="1" x14ac:dyDescent="0.3">
      <c r="A49" s="21" t="s">
        <v>32</v>
      </c>
      <c r="B49" s="22" t="s">
        <v>82</v>
      </c>
      <c r="C49" s="23" t="s">
        <v>92</v>
      </c>
      <c r="D49" s="22" t="s">
        <v>85</v>
      </c>
      <c r="E49" s="22" t="s">
        <v>93</v>
      </c>
      <c r="F49" s="25">
        <v>20</v>
      </c>
      <c r="G49" s="25">
        <v>-15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4</v>
      </c>
      <c r="T49" s="25">
        <v>6</v>
      </c>
      <c r="U49" s="23">
        <v>1E-3</v>
      </c>
      <c r="V49" s="23"/>
      <c r="W49" s="23" t="s">
        <v>171</v>
      </c>
      <c r="X49" s="26">
        <f>F49+G49+H49+I49+J49+K49+L49+M49+N49+O49+P49+Q49+R49+S49+T49+U49</f>
        <v>15.000999999999999</v>
      </c>
      <c r="Y49" s="27">
        <v>126</v>
      </c>
      <c r="Z49" s="27">
        <v>275</v>
      </c>
      <c r="AA49" s="27">
        <f t="shared" si="4"/>
        <v>504</v>
      </c>
      <c r="AB49" s="27">
        <f t="shared" si="5"/>
        <v>779</v>
      </c>
    </row>
    <row r="50" spans="1:28" ht="15.75" customHeight="1" x14ac:dyDescent="0.3">
      <c r="A50" s="21" t="s">
        <v>77</v>
      </c>
      <c r="B50" s="22" t="s">
        <v>82</v>
      </c>
      <c r="C50" s="23" t="s">
        <v>164</v>
      </c>
      <c r="D50" s="23" t="s">
        <v>165</v>
      </c>
      <c r="E50" s="24" t="s">
        <v>128</v>
      </c>
      <c r="F50" s="25">
        <v>20</v>
      </c>
      <c r="G50" s="25">
        <v>-15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4</v>
      </c>
      <c r="U50" s="23"/>
      <c r="V50" s="23"/>
      <c r="W50" s="23" t="s">
        <v>171</v>
      </c>
      <c r="X50" s="23">
        <f t="shared" ref="X50:X56" si="7">F50+G50+H50+I50+J50+K50+L50+M50+N50+O50+P50+Q50+R50+S50+T50</f>
        <v>9</v>
      </c>
      <c r="Y50" s="27">
        <v>126</v>
      </c>
      <c r="Z50" s="27">
        <v>360</v>
      </c>
      <c r="AA50" s="27">
        <f t="shared" si="4"/>
        <v>504</v>
      </c>
      <c r="AB50" s="27">
        <f t="shared" si="5"/>
        <v>864</v>
      </c>
    </row>
    <row r="51" spans="1:28" ht="15.75" customHeight="1" x14ac:dyDescent="0.3">
      <c r="A51" s="21" t="s">
        <v>46</v>
      </c>
      <c r="B51" s="22" t="s">
        <v>82</v>
      </c>
      <c r="C51" s="23" t="s">
        <v>115</v>
      </c>
      <c r="D51" s="23" t="s">
        <v>116</v>
      </c>
      <c r="E51" s="24" t="s">
        <v>91</v>
      </c>
      <c r="F51" s="25">
        <v>20</v>
      </c>
      <c r="G51" s="25">
        <v>-30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4.5999999999999996</v>
      </c>
      <c r="T51" s="25">
        <v>10</v>
      </c>
      <c r="U51" s="23"/>
      <c r="V51" s="23"/>
      <c r="W51" s="23" t="s">
        <v>171</v>
      </c>
      <c r="X51" s="23">
        <f t="shared" si="7"/>
        <v>4.5999999999999996</v>
      </c>
      <c r="Y51" s="27">
        <v>126</v>
      </c>
      <c r="Z51" s="27">
        <v>275</v>
      </c>
      <c r="AA51" s="27">
        <f t="shared" si="4"/>
        <v>504</v>
      </c>
      <c r="AB51" s="27">
        <f t="shared" si="5"/>
        <v>779</v>
      </c>
    </row>
    <row r="52" spans="1:28" ht="15.75" customHeight="1" x14ac:dyDescent="0.3">
      <c r="A52" s="21" t="s">
        <v>75</v>
      </c>
      <c r="B52" s="22" t="s">
        <v>82</v>
      </c>
      <c r="C52" s="23" t="s">
        <v>161</v>
      </c>
      <c r="D52" s="23" t="s">
        <v>107</v>
      </c>
      <c r="E52" s="24" t="s">
        <v>160</v>
      </c>
      <c r="F52" s="25">
        <v>20</v>
      </c>
      <c r="G52" s="25">
        <v>-30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6</v>
      </c>
      <c r="U52" s="23"/>
      <c r="V52" s="23"/>
      <c r="W52" s="23" t="s">
        <v>171</v>
      </c>
      <c r="X52" s="23">
        <f t="shared" si="7"/>
        <v>-4</v>
      </c>
      <c r="Y52" s="27">
        <v>144</v>
      </c>
      <c r="Z52" s="27">
        <v>360</v>
      </c>
      <c r="AA52" s="27">
        <f t="shared" si="4"/>
        <v>576</v>
      </c>
      <c r="AB52" s="27">
        <f t="shared" si="5"/>
        <v>936</v>
      </c>
    </row>
    <row r="53" spans="1:28" ht="15.75" customHeight="1" x14ac:dyDescent="0.3">
      <c r="A53" s="19" t="s">
        <v>28</v>
      </c>
      <c r="B53" s="16" t="s">
        <v>82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 t="s">
        <v>170</v>
      </c>
      <c r="X53" s="17">
        <f t="shared" si="7"/>
        <v>0</v>
      </c>
      <c r="Y53" s="18"/>
      <c r="Z53" s="18"/>
      <c r="AA53" s="18">
        <f t="shared" si="4"/>
        <v>0</v>
      </c>
      <c r="AB53" s="18">
        <f t="shared" si="5"/>
        <v>0</v>
      </c>
    </row>
    <row r="54" spans="1:28" ht="15.75" customHeight="1" x14ac:dyDescent="0.3">
      <c r="A54" s="19" t="s">
        <v>35</v>
      </c>
      <c r="B54" s="16" t="s">
        <v>82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 t="s">
        <v>170</v>
      </c>
      <c r="X54" s="17">
        <f t="shared" si="7"/>
        <v>0</v>
      </c>
      <c r="Y54" s="18"/>
      <c r="Z54" s="18"/>
      <c r="AA54" s="18">
        <f t="shared" si="4"/>
        <v>0</v>
      </c>
      <c r="AB54" s="18">
        <f t="shared" si="5"/>
        <v>0</v>
      </c>
    </row>
    <row r="55" spans="1:28" ht="15.75" customHeight="1" x14ac:dyDescent="0.3">
      <c r="A55" s="19" t="s">
        <v>37</v>
      </c>
      <c r="B55" s="16" t="s">
        <v>82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 t="s">
        <v>170</v>
      </c>
      <c r="X55" s="17">
        <f t="shared" si="7"/>
        <v>0</v>
      </c>
      <c r="Y55" s="18"/>
      <c r="Z55" s="18"/>
      <c r="AA55" s="18">
        <f t="shared" si="4"/>
        <v>0</v>
      </c>
      <c r="AB55" s="18">
        <f t="shared" si="5"/>
        <v>0</v>
      </c>
    </row>
    <row r="56" spans="1:28" ht="15.75" customHeight="1" x14ac:dyDescent="0.3">
      <c r="A56" s="19" t="s">
        <v>56</v>
      </c>
      <c r="B56" s="16" t="s">
        <v>82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 t="s">
        <v>170</v>
      </c>
      <c r="X56" s="17">
        <f t="shared" si="7"/>
        <v>0</v>
      </c>
      <c r="Y56" s="18"/>
      <c r="Z56" s="18"/>
      <c r="AA56" s="18">
        <f t="shared" si="4"/>
        <v>0</v>
      </c>
      <c r="AB56" s="18">
        <f t="shared" si="5"/>
        <v>0</v>
      </c>
    </row>
    <row r="57" spans="1:28" ht="15.75" customHeight="1" x14ac:dyDescent="0.3"/>
    <row r="58" spans="1:28" ht="15.75" customHeight="1" x14ac:dyDescent="0.3"/>
    <row r="59" spans="1:28" ht="15.75" customHeight="1" x14ac:dyDescent="0.3"/>
    <row r="60" spans="1:28" ht="15.75" customHeight="1" x14ac:dyDescent="0.3"/>
    <row r="61" spans="1:28" ht="15.75" customHeight="1" x14ac:dyDescent="0.3"/>
    <row r="62" spans="1:28" ht="15.75" customHeight="1" x14ac:dyDescent="0.3"/>
    <row r="63" spans="1:28" ht="15.75" customHeight="1" x14ac:dyDescent="0.3"/>
    <row r="64" spans="1:2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</sheetData>
  <autoFilter ref="A2:AB2">
    <sortState ref="A3:AB56">
      <sortCondition descending="1" ref="X2"/>
    </sortState>
  </autoFilter>
  <mergeCells count="1">
    <mergeCell ref="B1:AB1"/>
  </mergeCells>
  <pageMargins left="0.7" right="0.7" top="0.75" bottom="0.75" header="0" footer="0"/>
  <pageSetup paperSize="9" scale="3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131 Eğitim 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Windows Kullanıcısı</cp:lastModifiedBy>
  <cp:lastPrinted>2023-08-03T11:45:53Z</cp:lastPrinted>
  <dcterms:created xsi:type="dcterms:W3CDTF">2022-01-28T16:13:58Z</dcterms:created>
  <dcterms:modified xsi:type="dcterms:W3CDTF">2023-09-28T10:58:51Z</dcterms:modified>
</cp:coreProperties>
</file>